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xr:revisionPtr revIDLastSave="0" documentId="8_{DBC4CA13-EDA3-42EE-B005-C8B6E7159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У75 ВЕС АНГЛ" sheetId="12" r:id="rId1"/>
    <sheet name="У75 ТЕАТР" sheetId="11" r:id="rId2"/>
    <sheet name="У75ЛОГОРИТМ" sheetId="10" r:id="rId3"/>
    <sheet name="У75Рукодельники" sheetId="9" r:id="rId4"/>
    <sheet name="У75 ФАНТАЗЕРЫ" sheetId="8" r:id="rId5"/>
    <sheet name="У75 ТАНЦЫ" sheetId="7" r:id="rId6"/>
    <sheet name="У75ПОДГОТ К ШКОЛЕ" sheetId="6" r:id="rId7"/>
    <sheet name="У75ШАХМАТЫ" sheetId="5" r:id="rId8"/>
    <sheet name="У75ЧУДО ШАШКИ" sheetId="4" r:id="rId9"/>
    <sheet name="У75 ИЗО." sheetId="3" r:id="rId10"/>
    <sheet name="У75 ТЕАТР!" sheetId="2" r:id="rId11"/>
    <sheet name="Лист1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82" i="12" l="1"/>
  <c r="AG81" i="12"/>
  <c r="AG80" i="12"/>
  <c r="AG79" i="12"/>
  <c r="AG78" i="12"/>
  <c r="AG77" i="12"/>
  <c r="AG76" i="12"/>
  <c r="AG75" i="12"/>
  <c r="AG74" i="12"/>
  <c r="AG73" i="12"/>
  <c r="AG72" i="12"/>
  <c r="AG71" i="12"/>
  <c r="AG70" i="12"/>
  <c r="AG69" i="12"/>
  <c r="AG68" i="12"/>
  <c r="AG67" i="12"/>
  <c r="AG66" i="12"/>
  <c r="AG65" i="12"/>
  <c r="AG64" i="12"/>
  <c r="AG63" i="12"/>
  <c r="AG62" i="12"/>
  <c r="AG61" i="12"/>
  <c r="AG60" i="12"/>
  <c r="AG59" i="12"/>
  <c r="AG58" i="12"/>
  <c r="AG57" i="12"/>
  <c r="AG56" i="12"/>
  <c r="AG55" i="12"/>
  <c r="AG54" i="12"/>
  <c r="AG53" i="12"/>
  <c r="AG52" i="12"/>
  <c r="AG51" i="12"/>
  <c r="AG50" i="12"/>
  <c r="AG49" i="12"/>
  <c r="AG48" i="12"/>
  <c r="AG47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F85" i="12"/>
  <c r="AF84" i="12"/>
  <c r="AE85" i="12"/>
  <c r="AE84" i="12"/>
  <c r="AD85" i="12"/>
  <c r="AD84" i="12"/>
  <c r="AC85" i="12"/>
  <c r="AC84" i="12"/>
  <c r="AB85" i="12"/>
  <c r="AB84" i="12"/>
  <c r="AA85" i="12"/>
  <c r="AA84" i="12"/>
  <c r="Z84" i="12"/>
  <c r="Z85" i="12" s="1"/>
  <c r="Y85" i="12"/>
  <c r="Y84" i="12"/>
  <c r="X84" i="12"/>
  <c r="X85" i="12" s="1"/>
  <c r="W85" i="12"/>
  <c r="W84" i="12"/>
  <c r="V84" i="12"/>
  <c r="V85" i="12" s="1"/>
  <c r="U85" i="12"/>
  <c r="U84" i="12"/>
  <c r="T84" i="12"/>
  <c r="T85" i="12" s="1"/>
  <c r="S85" i="12"/>
  <c r="S84" i="12"/>
  <c r="R84" i="12"/>
  <c r="R85" i="12" s="1"/>
  <c r="Q85" i="12"/>
  <c r="Q84" i="12"/>
  <c r="P84" i="12"/>
  <c r="P85" i="12" s="1"/>
  <c r="O85" i="12"/>
  <c r="O84" i="12"/>
  <c r="N84" i="12"/>
  <c r="N85" i="12" s="1"/>
  <c r="M84" i="12"/>
  <c r="M85" i="12" s="1"/>
  <c r="L84" i="12"/>
  <c r="L85" i="12" s="1"/>
  <c r="K84" i="12"/>
  <c r="K85" i="12" s="1"/>
  <c r="J84" i="12"/>
  <c r="J85" i="12" s="1"/>
  <c r="I85" i="12"/>
  <c r="I84" i="12"/>
  <c r="H84" i="12"/>
  <c r="H85" i="12" s="1"/>
  <c r="G85" i="12"/>
  <c r="G84" i="12"/>
  <c r="F84" i="12"/>
  <c r="F85" i="12" s="1"/>
  <c r="E85" i="12"/>
  <c r="E84" i="12"/>
  <c r="AG13" i="11"/>
  <c r="AG15" i="11" s="1"/>
  <c r="AG16" i="11" s="1"/>
  <c r="AG12" i="11"/>
  <c r="AF15" i="11"/>
  <c r="AF16" i="11" s="1"/>
  <c r="AE16" i="11"/>
  <c r="AE15" i="11"/>
  <c r="AD15" i="11"/>
  <c r="AD16" i="11" s="1"/>
  <c r="AC16" i="11"/>
  <c r="AC15" i="11"/>
  <c r="AB15" i="11"/>
  <c r="AB16" i="11" s="1"/>
  <c r="AA16" i="11"/>
  <c r="AA15" i="11"/>
  <c r="Z15" i="11"/>
  <c r="Z16" i="11" s="1"/>
  <c r="Y16" i="11"/>
  <c r="Y15" i="11"/>
  <c r="X15" i="11"/>
  <c r="X16" i="11" s="1"/>
  <c r="W16" i="11"/>
  <c r="W15" i="11"/>
  <c r="V15" i="11"/>
  <c r="V16" i="11" s="1"/>
  <c r="U16" i="11"/>
  <c r="U15" i="11"/>
  <c r="T15" i="11"/>
  <c r="T16" i="11" s="1"/>
  <c r="S16" i="11"/>
  <c r="S15" i="11"/>
  <c r="R15" i="11"/>
  <c r="R16" i="11" s="1"/>
  <c r="Q16" i="11"/>
  <c r="Q15" i="11"/>
  <c r="P15" i="11"/>
  <c r="P16" i="11" s="1"/>
  <c r="O16" i="11"/>
  <c r="O15" i="11"/>
  <c r="N15" i="11"/>
  <c r="N16" i="11" s="1"/>
  <c r="M16" i="11"/>
  <c r="M15" i="11"/>
  <c r="L15" i="11"/>
  <c r="L16" i="11" s="1"/>
  <c r="K16" i="11"/>
  <c r="K15" i="11"/>
  <c r="J15" i="11"/>
  <c r="J16" i="11" s="1"/>
  <c r="I16" i="11"/>
  <c r="I15" i="11"/>
  <c r="H15" i="11"/>
  <c r="H16" i="11" s="1"/>
  <c r="G16" i="11"/>
  <c r="G15" i="11"/>
  <c r="F15" i="11"/>
  <c r="F16" i="11" s="1"/>
  <c r="E16" i="11"/>
  <c r="E15" i="11"/>
  <c r="AG49" i="10"/>
  <c r="AG48" i="10"/>
  <c r="AG47" i="10"/>
  <c r="AG46" i="10"/>
  <c r="AG45" i="10"/>
  <c r="AG44" i="10"/>
  <c r="AG43" i="10"/>
  <c r="AG42" i="10"/>
  <c r="AG41" i="10"/>
  <c r="AG40" i="10"/>
  <c r="AG39" i="10"/>
  <c r="AG38" i="10"/>
  <c r="AG37" i="10"/>
  <c r="AG36" i="10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51" i="10" s="1"/>
  <c r="AG52" i="10" s="1"/>
  <c r="AG12" i="10"/>
  <c r="AF51" i="10"/>
  <c r="AF52" i="10" s="1"/>
  <c r="AE52" i="10"/>
  <c r="AE51" i="10"/>
  <c r="AD51" i="10"/>
  <c r="AD52" i="10" s="1"/>
  <c r="AC52" i="10"/>
  <c r="AC51" i="10"/>
  <c r="AB51" i="10"/>
  <c r="AB52" i="10" s="1"/>
  <c r="AA52" i="10"/>
  <c r="AA51" i="10"/>
  <c r="Z51" i="10"/>
  <c r="Z52" i="10" s="1"/>
  <c r="Y52" i="10"/>
  <c r="Y51" i="10"/>
  <c r="X51" i="10"/>
  <c r="X52" i="10" s="1"/>
  <c r="W52" i="10"/>
  <c r="W51" i="10"/>
  <c r="V51" i="10"/>
  <c r="V52" i="10" s="1"/>
  <c r="U52" i="10"/>
  <c r="U51" i="10"/>
  <c r="T51" i="10"/>
  <c r="T52" i="10" s="1"/>
  <c r="S52" i="10"/>
  <c r="S51" i="10"/>
  <c r="R51" i="10"/>
  <c r="R52" i="10" s="1"/>
  <c r="Q52" i="10"/>
  <c r="Q51" i="10"/>
  <c r="P51" i="10"/>
  <c r="P52" i="10" s="1"/>
  <c r="O52" i="10"/>
  <c r="O51" i="10"/>
  <c r="N51" i="10"/>
  <c r="N52" i="10" s="1"/>
  <c r="M52" i="10"/>
  <c r="M51" i="10"/>
  <c r="L51" i="10"/>
  <c r="L52" i="10" s="1"/>
  <c r="K52" i="10"/>
  <c r="K51" i="10"/>
  <c r="J51" i="10"/>
  <c r="J52" i="10" s="1"/>
  <c r="I52" i="10"/>
  <c r="I51" i="10"/>
  <c r="H51" i="10"/>
  <c r="H52" i="10" s="1"/>
  <c r="G52" i="10"/>
  <c r="G51" i="10"/>
  <c r="F51" i="10"/>
  <c r="F52" i="10" s="1"/>
  <c r="E52" i="10"/>
  <c r="E51" i="10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F54" i="9"/>
  <c r="AF53" i="9"/>
  <c r="AE53" i="9"/>
  <c r="AE54" i="9" s="1"/>
  <c r="AD54" i="9"/>
  <c r="AD53" i="9"/>
  <c r="AC53" i="9"/>
  <c r="AC54" i="9" s="1"/>
  <c r="AB54" i="9"/>
  <c r="AB53" i="9"/>
  <c r="AA53" i="9"/>
  <c r="AA54" i="9" s="1"/>
  <c r="Z54" i="9"/>
  <c r="Z53" i="9"/>
  <c r="Y53" i="9"/>
  <c r="Y54" i="9" s="1"/>
  <c r="X54" i="9"/>
  <c r="X53" i="9"/>
  <c r="W53" i="9"/>
  <c r="W54" i="9" s="1"/>
  <c r="V54" i="9"/>
  <c r="V53" i="9"/>
  <c r="U53" i="9"/>
  <c r="U54" i="9" s="1"/>
  <c r="T54" i="9"/>
  <c r="T53" i="9"/>
  <c r="S53" i="9"/>
  <c r="S54" i="9" s="1"/>
  <c r="R54" i="9"/>
  <c r="R53" i="9"/>
  <c r="Q53" i="9"/>
  <c r="Q54" i="9" s="1"/>
  <c r="P54" i="9"/>
  <c r="P53" i="9"/>
  <c r="O53" i="9"/>
  <c r="O54" i="9" s="1"/>
  <c r="N54" i="9"/>
  <c r="N53" i="9"/>
  <c r="M53" i="9"/>
  <c r="M54" i="9" s="1"/>
  <c r="L54" i="9"/>
  <c r="L53" i="9"/>
  <c r="K53" i="9"/>
  <c r="K54" i="9" s="1"/>
  <c r="J54" i="9"/>
  <c r="J53" i="9"/>
  <c r="I53" i="9"/>
  <c r="I54" i="9" s="1"/>
  <c r="H54" i="9"/>
  <c r="H53" i="9"/>
  <c r="G53" i="9"/>
  <c r="G54" i="9" s="1"/>
  <c r="F54" i="9"/>
  <c r="F53" i="9"/>
  <c r="E53" i="9"/>
  <c r="E54" i="9" s="1"/>
  <c r="AG15" i="8"/>
  <c r="AG14" i="8"/>
  <c r="AG13" i="8"/>
  <c r="AG12" i="8"/>
  <c r="AF17" i="8"/>
  <c r="AF18" i="8" s="1"/>
  <c r="AE18" i="8"/>
  <c r="AE17" i="8"/>
  <c r="AD17" i="8"/>
  <c r="AD18" i="8" s="1"/>
  <c r="AC18" i="8"/>
  <c r="AC17" i="8"/>
  <c r="AB17" i="8"/>
  <c r="AB18" i="8" s="1"/>
  <c r="AA18" i="8"/>
  <c r="AA17" i="8"/>
  <c r="Z17" i="8"/>
  <c r="Z18" i="8" s="1"/>
  <c r="Y18" i="8"/>
  <c r="Y17" i="8"/>
  <c r="X17" i="8"/>
  <c r="X18" i="8" s="1"/>
  <c r="W18" i="8"/>
  <c r="W17" i="8"/>
  <c r="V17" i="8"/>
  <c r="V18" i="8" s="1"/>
  <c r="U18" i="8"/>
  <c r="U17" i="8"/>
  <c r="T17" i="8"/>
  <c r="T18" i="8" s="1"/>
  <c r="S18" i="8"/>
  <c r="S17" i="8"/>
  <c r="R17" i="8"/>
  <c r="R18" i="8" s="1"/>
  <c r="Q18" i="8"/>
  <c r="Q17" i="8"/>
  <c r="P17" i="8"/>
  <c r="P18" i="8" s="1"/>
  <c r="O18" i="8"/>
  <c r="O17" i="8"/>
  <c r="N17" i="8"/>
  <c r="N18" i="8" s="1"/>
  <c r="M18" i="8"/>
  <c r="M17" i="8"/>
  <c r="L17" i="8"/>
  <c r="L18" i="8" s="1"/>
  <c r="K18" i="8"/>
  <c r="K17" i="8"/>
  <c r="J17" i="8"/>
  <c r="J18" i="8" s="1"/>
  <c r="I18" i="8"/>
  <c r="I17" i="8"/>
  <c r="H17" i="8"/>
  <c r="H18" i="8" s="1"/>
  <c r="G18" i="8"/>
  <c r="G17" i="8"/>
  <c r="F17" i="8"/>
  <c r="F18" i="8" s="1"/>
  <c r="E18" i="8"/>
  <c r="E17" i="8"/>
  <c r="AG115" i="7"/>
  <c r="AG114" i="7"/>
  <c r="AG113" i="7"/>
  <c r="AG112" i="7"/>
  <c r="AG111" i="7"/>
  <c r="AG110" i="7"/>
  <c r="AG109" i="7"/>
  <c r="AG108" i="7"/>
  <c r="AG107" i="7"/>
  <c r="AG106" i="7"/>
  <c r="AG105" i="7"/>
  <c r="AG104" i="7"/>
  <c r="AG103" i="7"/>
  <c r="AG102" i="7"/>
  <c r="AG101" i="7"/>
  <c r="AG100" i="7"/>
  <c r="AG99" i="7"/>
  <c r="AG98" i="7"/>
  <c r="AG97" i="7"/>
  <c r="AG96" i="7"/>
  <c r="AG95" i="7"/>
  <c r="AG94" i="7"/>
  <c r="AG93" i="7"/>
  <c r="AG92" i="7"/>
  <c r="AG91" i="7"/>
  <c r="AG90" i="7"/>
  <c r="AG89" i="7"/>
  <c r="AG88" i="7"/>
  <c r="AG87" i="7"/>
  <c r="AG86" i="7"/>
  <c r="AG85" i="7"/>
  <c r="AG84" i="7"/>
  <c r="AG83" i="7"/>
  <c r="AG82" i="7"/>
  <c r="AG81" i="7"/>
  <c r="AG80" i="7"/>
  <c r="AG79" i="7"/>
  <c r="AG78" i="7"/>
  <c r="AG77" i="7"/>
  <c r="AG76" i="7"/>
  <c r="AG75" i="7"/>
  <c r="AG74" i="7"/>
  <c r="AG73" i="7"/>
  <c r="AG72" i="7"/>
  <c r="AG71" i="7"/>
  <c r="AG70" i="7"/>
  <c r="AG69" i="7"/>
  <c r="AG68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F118" i="7"/>
  <c r="AF117" i="7"/>
  <c r="AE117" i="7"/>
  <c r="AE118" i="7" s="1"/>
  <c r="AD118" i="7"/>
  <c r="AD117" i="7"/>
  <c r="AC117" i="7"/>
  <c r="AC118" i="7" s="1"/>
  <c r="AB117" i="7"/>
  <c r="AB118" i="7" s="1"/>
  <c r="AA117" i="7"/>
  <c r="AA118" i="7" s="1"/>
  <c r="Z118" i="7"/>
  <c r="Z117" i="7"/>
  <c r="Y117" i="7"/>
  <c r="Y118" i="7" s="1"/>
  <c r="X118" i="7"/>
  <c r="X117" i="7"/>
  <c r="W117" i="7"/>
  <c r="W118" i="7" s="1"/>
  <c r="V118" i="7"/>
  <c r="V117" i="7"/>
  <c r="U117" i="7"/>
  <c r="U118" i="7" s="1"/>
  <c r="T117" i="7"/>
  <c r="T118" i="7" s="1"/>
  <c r="S117" i="7"/>
  <c r="S118" i="7" s="1"/>
  <c r="R117" i="7"/>
  <c r="R118" i="7" s="1"/>
  <c r="Q117" i="7"/>
  <c r="Q118" i="7" s="1"/>
  <c r="P118" i="7"/>
  <c r="P117" i="7"/>
  <c r="O117" i="7"/>
  <c r="O118" i="7" s="1"/>
  <c r="N118" i="7"/>
  <c r="N117" i="7"/>
  <c r="M117" i="7"/>
  <c r="M118" i="7" s="1"/>
  <c r="L117" i="7"/>
  <c r="L118" i="7" s="1"/>
  <c r="K117" i="7"/>
  <c r="K118" i="7" s="1"/>
  <c r="J117" i="7"/>
  <c r="J118" i="7" s="1"/>
  <c r="I117" i="7"/>
  <c r="I118" i="7" s="1"/>
  <c r="H118" i="7"/>
  <c r="H117" i="7"/>
  <c r="G117" i="7"/>
  <c r="G118" i="7" s="1"/>
  <c r="F117" i="7"/>
  <c r="F118" i="7" s="1"/>
  <c r="E117" i="7"/>
  <c r="E118" i="7" s="1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44" i="6" s="1"/>
  <c r="AG45" i="6" s="1"/>
  <c r="AF45" i="6"/>
  <c r="AF44" i="6"/>
  <c r="AE44" i="6"/>
  <c r="AE45" i="6" s="1"/>
  <c r="AD45" i="6"/>
  <c r="AD44" i="6"/>
  <c r="AC44" i="6"/>
  <c r="AC45" i="6" s="1"/>
  <c r="AB45" i="6"/>
  <c r="AB44" i="6"/>
  <c r="AA44" i="6"/>
  <c r="AA45" i="6" s="1"/>
  <c r="Z45" i="6"/>
  <c r="Z44" i="6"/>
  <c r="Y44" i="6"/>
  <c r="Y45" i="6" s="1"/>
  <c r="X45" i="6"/>
  <c r="X44" i="6"/>
  <c r="W44" i="6"/>
  <c r="W45" i="6" s="1"/>
  <c r="V45" i="6"/>
  <c r="V44" i="6"/>
  <c r="U44" i="6"/>
  <c r="U45" i="6" s="1"/>
  <c r="T45" i="6"/>
  <c r="T44" i="6"/>
  <c r="S44" i="6"/>
  <c r="S45" i="6" s="1"/>
  <c r="R45" i="6"/>
  <c r="R44" i="6"/>
  <c r="Q44" i="6"/>
  <c r="Q45" i="6" s="1"/>
  <c r="P45" i="6"/>
  <c r="P44" i="6"/>
  <c r="O44" i="6"/>
  <c r="O45" i="6" s="1"/>
  <c r="N45" i="6"/>
  <c r="N44" i="6"/>
  <c r="M44" i="6"/>
  <c r="M45" i="6" s="1"/>
  <c r="L45" i="6"/>
  <c r="L44" i="6"/>
  <c r="K44" i="6"/>
  <c r="K45" i="6" s="1"/>
  <c r="J45" i="6"/>
  <c r="J44" i="6"/>
  <c r="I44" i="6"/>
  <c r="I45" i="6" s="1"/>
  <c r="H45" i="6"/>
  <c r="H44" i="6"/>
  <c r="G44" i="6"/>
  <c r="G45" i="6" s="1"/>
  <c r="F45" i="6"/>
  <c r="F44" i="6"/>
  <c r="E44" i="6"/>
  <c r="E45" i="6" s="1"/>
  <c r="AG19" i="5"/>
  <c r="AG18" i="5"/>
  <c r="AG17" i="5"/>
  <c r="AG16" i="5"/>
  <c r="AG15" i="5"/>
  <c r="AG14" i="5"/>
  <c r="AG13" i="5"/>
  <c r="AG12" i="5"/>
  <c r="AG21" i="5" s="1"/>
  <c r="AG22" i="5" s="1"/>
  <c r="AF21" i="5"/>
  <c r="AF22" i="5" s="1"/>
  <c r="AE22" i="5"/>
  <c r="AE21" i="5"/>
  <c r="AD21" i="5"/>
  <c r="AD22" i="5" s="1"/>
  <c r="AC22" i="5"/>
  <c r="AC21" i="5"/>
  <c r="AB21" i="5"/>
  <c r="AB22" i="5" s="1"/>
  <c r="AA22" i="5"/>
  <c r="AA21" i="5"/>
  <c r="Z21" i="5"/>
  <c r="Z22" i="5" s="1"/>
  <c r="Y22" i="5"/>
  <c r="Y21" i="5"/>
  <c r="X21" i="5"/>
  <c r="X22" i="5" s="1"/>
  <c r="W22" i="5"/>
  <c r="W21" i="5"/>
  <c r="V21" i="5"/>
  <c r="V22" i="5" s="1"/>
  <c r="U22" i="5"/>
  <c r="U21" i="5"/>
  <c r="T21" i="5"/>
  <c r="T22" i="5" s="1"/>
  <c r="S22" i="5"/>
  <c r="S21" i="5"/>
  <c r="R21" i="5"/>
  <c r="R22" i="5" s="1"/>
  <c r="Q22" i="5"/>
  <c r="Q21" i="5"/>
  <c r="P21" i="5"/>
  <c r="P22" i="5" s="1"/>
  <c r="O22" i="5"/>
  <c r="O21" i="5"/>
  <c r="N21" i="5"/>
  <c r="N22" i="5" s="1"/>
  <c r="M22" i="5"/>
  <c r="M21" i="5"/>
  <c r="L21" i="5"/>
  <c r="L22" i="5" s="1"/>
  <c r="K22" i="5"/>
  <c r="K21" i="5"/>
  <c r="J21" i="5"/>
  <c r="J22" i="5" s="1"/>
  <c r="I22" i="5"/>
  <c r="I21" i="5"/>
  <c r="H21" i="5"/>
  <c r="H22" i="5" s="1"/>
  <c r="G22" i="5"/>
  <c r="G21" i="5"/>
  <c r="F21" i="5"/>
  <c r="F22" i="5" s="1"/>
  <c r="E22" i="5"/>
  <c r="E21" i="5"/>
  <c r="AG18" i="4"/>
  <c r="AG17" i="4"/>
  <c r="AG16" i="4"/>
  <c r="AG15" i="4"/>
  <c r="AG20" i="4" s="1"/>
  <c r="AG21" i="4" s="1"/>
  <c r="AG14" i="4"/>
  <c r="AG13" i="4"/>
  <c r="AG12" i="4"/>
  <c r="AF21" i="4"/>
  <c r="AF20" i="4"/>
  <c r="AE21" i="4"/>
  <c r="AE20" i="4"/>
  <c r="AD21" i="4"/>
  <c r="AD20" i="4"/>
  <c r="AC21" i="4"/>
  <c r="AC20" i="4"/>
  <c r="AB21" i="4"/>
  <c r="AB20" i="4"/>
  <c r="AA21" i="4"/>
  <c r="AA20" i="4"/>
  <c r="Z21" i="4"/>
  <c r="Z20" i="4"/>
  <c r="Y21" i="4"/>
  <c r="Y20" i="4"/>
  <c r="X21" i="4"/>
  <c r="X20" i="4"/>
  <c r="W21" i="4"/>
  <c r="W20" i="4"/>
  <c r="V21" i="4"/>
  <c r="V20" i="4"/>
  <c r="U21" i="4"/>
  <c r="U20" i="4"/>
  <c r="T21" i="4"/>
  <c r="T20" i="4"/>
  <c r="S21" i="4"/>
  <c r="S20" i="4"/>
  <c r="R21" i="4"/>
  <c r="R20" i="4"/>
  <c r="Q21" i="4"/>
  <c r="Q20" i="4"/>
  <c r="P21" i="4"/>
  <c r="P20" i="4"/>
  <c r="O21" i="4"/>
  <c r="O20" i="4"/>
  <c r="N21" i="4"/>
  <c r="N20" i="4"/>
  <c r="M21" i="4"/>
  <c r="M20" i="4"/>
  <c r="L21" i="4"/>
  <c r="L20" i="4"/>
  <c r="K21" i="4"/>
  <c r="K20" i="4"/>
  <c r="J21" i="4"/>
  <c r="J20" i="4"/>
  <c r="I21" i="4"/>
  <c r="I20" i="4"/>
  <c r="H21" i="4"/>
  <c r="H20" i="4"/>
  <c r="G21" i="4"/>
  <c r="G20" i="4"/>
  <c r="F21" i="4"/>
  <c r="F20" i="4"/>
  <c r="E21" i="4"/>
  <c r="E20" i="4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94" i="3" s="1"/>
  <c r="AG95" i="3" s="1"/>
  <c r="AF94" i="3"/>
  <c r="AF95" i="3" s="1"/>
  <c r="AE95" i="3"/>
  <c r="AE94" i="3"/>
  <c r="AD94" i="3"/>
  <c r="AD95" i="3" s="1"/>
  <c r="AC95" i="3"/>
  <c r="AC94" i="3"/>
  <c r="AB94" i="3"/>
  <c r="AB95" i="3" s="1"/>
  <c r="AA95" i="3"/>
  <c r="AA94" i="3"/>
  <c r="Z94" i="3"/>
  <c r="Z95" i="3" s="1"/>
  <c r="Y95" i="3"/>
  <c r="Y94" i="3"/>
  <c r="X94" i="3"/>
  <c r="X95" i="3" s="1"/>
  <c r="W95" i="3"/>
  <c r="W94" i="3"/>
  <c r="V94" i="3"/>
  <c r="V95" i="3" s="1"/>
  <c r="U95" i="3"/>
  <c r="U94" i="3"/>
  <c r="T94" i="3"/>
  <c r="T95" i="3" s="1"/>
  <c r="S95" i="3"/>
  <c r="S94" i="3"/>
  <c r="R94" i="3"/>
  <c r="R95" i="3" s="1"/>
  <c r="Q95" i="3"/>
  <c r="Q94" i="3"/>
  <c r="P94" i="3"/>
  <c r="P95" i="3" s="1"/>
  <c r="O95" i="3"/>
  <c r="O94" i="3"/>
  <c r="N94" i="3"/>
  <c r="N95" i="3" s="1"/>
  <c r="M95" i="3"/>
  <c r="M94" i="3"/>
  <c r="L94" i="3"/>
  <c r="L95" i="3" s="1"/>
  <c r="K95" i="3"/>
  <c r="K94" i="3"/>
  <c r="J94" i="3"/>
  <c r="J95" i="3" s="1"/>
  <c r="I95" i="3"/>
  <c r="I94" i="3"/>
  <c r="H94" i="3"/>
  <c r="H95" i="3" s="1"/>
  <c r="G95" i="3"/>
  <c r="G94" i="3"/>
  <c r="F94" i="3"/>
  <c r="F95" i="3" s="1"/>
  <c r="E95" i="3"/>
  <c r="E94" i="3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62" i="2" s="1"/>
  <c r="AG63" i="2" s="1"/>
  <c r="AG12" i="2"/>
  <c r="AF63" i="2"/>
  <c r="AF62" i="2"/>
  <c r="AE63" i="2"/>
  <c r="AE62" i="2"/>
  <c r="AD63" i="2"/>
  <c r="AD62" i="2"/>
  <c r="AC63" i="2"/>
  <c r="AC62" i="2"/>
  <c r="AB63" i="2"/>
  <c r="AB62" i="2"/>
  <c r="AA63" i="2"/>
  <c r="AA62" i="2"/>
  <c r="Z63" i="2"/>
  <c r="Z62" i="2"/>
  <c r="Y63" i="2"/>
  <c r="Y62" i="2"/>
  <c r="X63" i="2"/>
  <c r="X62" i="2"/>
  <c r="W63" i="2"/>
  <c r="W62" i="2"/>
  <c r="V63" i="2"/>
  <c r="V62" i="2"/>
  <c r="U63" i="2"/>
  <c r="U62" i="2"/>
  <c r="T63" i="2"/>
  <c r="T62" i="2"/>
  <c r="S63" i="2"/>
  <c r="S62" i="2"/>
  <c r="R63" i="2"/>
  <c r="R62" i="2"/>
  <c r="Q63" i="2"/>
  <c r="Q62" i="2"/>
  <c r="P63" i="2"/>
  <c r="P62" i="2"/>
  <c r="O63" i="2"/>
  <c r="O62" i="2"/>
  <c r="N63" i="2"/>
  <c r="N62" i="2"/>
  <c r="M63" i="2"/>
  <c r="M62" i="2"/>
  <c r="L63" i="2"/>
  <c r="L62" i="2"/>
  <c r="K63" i="2"/>
  <c r="K62" i="2"/>
  <c r="J63" i="2"/>
  <c r="J62" i="2"/>
  <c r="I62" i="2"/>
  <c r="I63" i="2" s="1"/>
  <c r="H63" i="2"/>
  <c r="H62" i="2"/>
  <c r="G62" i="2"/>
  <c r="G63" i="2" s="1"/>
  <c r="F63" i="2"/>
  <c r="F62" i="2"/>
  <c r="E62" i="2"/>
  <c r="E63" i="2" s="1"/>
  <c r="AG117" i="7" l="1"/>
  <c r="AG118" i="7" s="1"/>
  <c r="AG53" i="9"/>
  <c r="AG54" i="9" s="1"/>
  <c r="AG17" i="8"/>
  <c r="AG18" i="8" s="1"/>
  <c r="AG84" i="12"/>
  <c r="AG85" i="12" s="1"/>
</calcChain>
</file>

<file path=xl/sharedStrings.xml><?xml version="1.0" encoding="utf-8"?>
<sst xmlns="http://schemas.openxmlformats.org/spreadsheetml/2006/main" count="1189" uniqueCount="513">
  <si>
    <t xml:space="preserve">Табель учета посещаемости за </t>
  </si>
  <si>
    <t>Февраль 2022</t>
  </si>
  <si>
    <t>Учреждение (централизованная бухгалтерия)</t>
  </si>
  <si>
    <t xml:space="preserve">Структурное подразделение:  </t>
  </si>
  <si>
    <t>2.75а</t>
  </si>
  <si>
    <t xml:space="preserve">Вид расчета </t>
  </si>
  <si>
    <t>У75 ТЕАТР!</t>
  </si>
  <si>
    <t xml:space="preserve">Группа:  </t>
  </si>
  <si>
    <t>075 Внебюджет</t>
  </si>
  <si>
    <t xml:space="preserve">Категория группы:  </t>
  </si>
  <si>
    <t>Режим группы:  Род.плата 10,5</t>
  </si>
  <si>
    <t>Андреянова Ариана</t>
  </si>
  <si>
    <t>37107501-2745</t>
  </si>
  <si>
    <t>Аракелян Герман</t>
  </si>
  <si>
    <t>37107501-2987</t>
  </si>
  <si>
    <t>Аракелян Гордей</t>
  </si>
  <si>
    <t>37107501-2986</t>
  </si>
  <si>
    <t>Баруткин Николай</t>
  </si>
  <si>
    <t>37107501-2652</t>
  </si>
  <si>
    <t>Бучельникова София</t>
  </si>
  <si>
    <t>37107501-2828</t>
  </si>
  <si>
    <t>Вейс Софья</t>
  </si>
  <si>
    <t>37107501-2274</t>
  </si>
  <si>
    <t>Вершинина Вероника</t>
  </si>
  <si>
    <t>37107501-2904</t>
  </si>
  <si>
    <t>Габитова Екатерина</t>
  </si>
  <si>
    <t>37107501-2675</t>
  </si>
  <si>
    <t>Гарбар Денис</t>
  </si>
  <si>
    <t>37107501-2145</t>
  </si>
  <si>
    <t>Глимшина Алия</t>
  </si>
  <si>
    <t>37107501-2978</t>
  </si>
  <si>
    <t>Гурбанова Нигяр</t>
  </si>
  <si>
    <t>37107501-2944</t>
  </si>
  <si>
    <t>Гурьянов Денис</t>
  </si>
  <si>
    <t>37107501-2921</t>
  </si>
  <si>
    <t>Дорохин Прохор</t>
  </si>
  <si>
    <t>37107501-2099</t>
  </si>
  <si>
    <t>Ерушникова Мия</t>
  </si>
  <si>
    <t>37107501-2899</t>
  </si>
  <si>
    <t>Желтышев Михаил</t>
  </si>
  <si>
    <t>37107501-2994</t>
  </si>
  <si>
    <t>Журавлев Михаил</t>
  </si>
  <si>
    <t>37107501-2939</t>
  </si>
  <si>
    <t>Журавлева Алиса</t>
  </si>
  <si>
    <t>37107501-2845</t>
  </si>
  <si>
    <t>Кирпикова Анна</t>
  </si>
  <si>
    <t>37107501-2793</t>
  </si>
  <si>
    <t>Климов Георгий</t>
  </si>
  <si>
    <t>37107501-2785</t>
  </si>
  <si>
    <t>Климов Марк</t>
  </si>
  <si>
    <t>37107501-2838</t>
  </si>
  <si>
    <t>Козицын Тимофей</t>
  </si>
  <si>
    <t>37107501-2834</t>
  </si>
  <si>
    <t>Колбина Мария</t>
  </si>
  <si>
    <t>37107501-2903</t>
  </si>
  <si>
    <t>Кротов Семен</t>
  </si>
  <si>
    <t>37107501-2862</t>
  </si>
  <si>
    <t>Куксгауз Полина</t>
  </si>
  <si>
    <t>37107501-2694</t>
  </si>
  <si>
    <t>Кучина Арина</t>
  </si>
  <si>
    <t>37107501-2679</t>
  </si>
  <si>
    <t>Мезенцева Ксения</t>
  </si>
  <si>
    <t>37107501-2726</t>
  </si>
  <si>
    <t>Миронов Андрей</t>
  </si>
  <si>
    <t>37107501-2876</t>
  </si>
  <si>
    <t>Мишарин Семен</t>
  </si>
  <si>
    <t>37107501-2864</t>
  </si>
  <si>
    <t>Моргуненко Таисия</t>
  </si>
  <si>
    <t>37107501-2836</t>
  </si>
  <si>
    <t>Нечаева Ева</t>
  </si>
  <si>
    <t>37107501-2932</t>
  </si>
  <si>
    <t>Нусратуллина Анастасия</t>
  </si>
  <si>
    <t>37107501-2292</t>
  </si>
  <si>
    <t>Певнева София</t>
  </si>
  <si>
    <t>37107501-2727</t>
  </si>
  <si>
    <t>Пересыпкин Семен</t>
  </si>
  <si>
    <t>37107501-2896</t>
  </si>
  <si>
    <t>Подоляк Павел</t>
  </si>
  <si>
    <t>37107501-2868</t>
  </si>
  <si>
    <t>Подунова Инна</t>
  </si>
  <si>
    <t>37107501-2730</t>
  </si>
  <si>
    <t>Поздеев Евгений</t>
  </si>
  <si>
    <t>37107501-2170</t>
  </si>
  <si>
    <t>Русинова Мария</t>
  </si>
  <si>
    <t>37107501-2902</t>
  </si>
  <si>
    <t>Русских Артем</t>
  </si>
  <si>
    <t>37107501-2669</t>
  </si>
  <si>
    <t>Рюмина Анастасия</t>
  </si>
  <si>
    <t>37107501-2262</t>
  </si>
  <si>
    <t>Сальников Тимур</t>
  </si>
  <si>
    <t>37107501-2968</t>
  </si>
  <si>
    <t>Солдатов Тимофей</t>
  </si>
  <si>
    <t>37107501-2671</t>
  </si>
  <si>
    <t>Тетерина Полина</t>
  </si>
  <si>
    <t>37107501-2843</t>
  </si>
  <si>
    <t>Хайдарова София</t>
  </si>
  <si>
    <t>37107501-2993</t>
  </si>
  <si>
    <t>Хрипунов Илья</t>
  </si>
  <si>
    <t>37107501-2884</t>
  </si>
  <si>
    <t>Хритонкин Дмитрий</t>
  </si>
  <si>
    <t>37107501-2684</t>
  </si>
  <si>
    <t>Чемезова Настя</t>
  </si>
  <si>
    <t>37107501-2940</t>
  </si>
  <si>
    <t>Черепанов Артур</t>
  </si>
  <si>
    <t>37107501-2867</t>
  </si>
  <si>
    <t>Ярунин Владимир</t>
  </si>
  <si>
    <t>37107501-2883</t>
  </si>
  <si>
    <t>№</t>
  </si>
  <si>
    <t>ФИО</t>
  </si>
  <si>
    <t>№ ЛС</t>
  </si>
  <si>
    <t>Дни посещения, подлежащие оплате</t>
  </si>
  <si>
    <t>Причины непосещения (основания)</t>
  </si>
  <si>
    <t>Коды</t>
  </si>
  <si>
    <t>Форма 305 по ОКУД</t>
  </si>
  <si>
    <t>Дата</t>
  </si>
  <si>
    <t>по ОКПО</t>
  </si>
  <si>
    <t>по КСП</t>
  </si>
  <si>
    <t>Всего присутствует детей</t>
  </si>
  <si>
    <t>Всего отсутствует детей</t>
  </si>
  <si>
    <t>Руководитель учреждения _______________</t>
  </si>
  <si>
    <t>_____________________</t>
  </si>
  <si>
    <t>(подпись)</t>
  </si>
  <si>
    <t>(расшифровка подписи)</t>
  </si>
  <si>
    <t>Воспитатель ___________________________</t>
  </si>
  <si>
    <t>У75 ИЗО.</t>
  </si>
  <si>
    <t>Афанасьев Александр</t>
  </si>
  <si>
    <t>37107501-2981</t>
  </si>
  <si>
    <t>Ахметов Артем</t>
  </si>
  <si>
    <t>37107501-2975</t>
  </si>
  <si>
    <t>Батыршин Артем</t>
  </si>
  <si>
    <t>37107501-3005</t>
  </si>
  <si>
    <t>Баянова Алина</t>
  </si>
  <si>
    <t>37107501-2707</t>
  </si>
  <si>
    <t>Борисов Александр</t>
  </si>
  <si>
    <t>37107501-2982</t>
  </si>
  <si>
    <t>Быков Николай</t>
  </si>
  <si>
    <t>37107501-2808</t>
  </si>
  <si>
    <t>Ватутина Полина</t>
  </si>
  <si>
    <t>37107501-2936</t>
  </si>
  <si>
    <t>Гаряева Алиса</t>
  </si>
  <si>
    <t>37107501-2874</t>
  </si>
  <si>
    <t>Гисинская Ольга</t>
  </si>
  <si>
    <t>37107501-2832</t>
  </si>
  <si>
    <t>Гисинская Юлия</t>
  </si>
  <si>
    <t>37107501-2831</t>
  </si>
  <si>
    <t>Гулая Линда</t>
  </si>
  <si>
    <t>37107501-2850</t>
  </si>
  <si>
    <t>Завьялов Доминик</t>
  </si>
  <si>
    <t>37107501-2737</t>
  </si>
  <si>
    <t>Заплатина Маргарита</t>
  </si>
  <si>
    <t>37107501-2866</t>
  </si>
  <si>
    <t>Кардапольцева Мария</t>
  </si>
  <si>
    <t>37107501-3000</t>
  </si>
  <si>
    <t>Каюкова Алена</t>
  </si>
  <si>
    <t>37107501-2915</t>
  </si>
  <si>
    <t>Кирилловская Софья</t>
  </si>
  <si>
    <t>37107501-2772</t>
  </si>
  <si>
    <t>Кислицин Роман</t>
  </si>
  <si>
    <t>37107501-2881</t>
  </si>
  <si>
    <t>Ковина Валерия</t>
  </si>
  <si>
    <t>37107501-2803</t>
  </si>
  <si>
    <t>Козынцев Александр</t>
  </si>
  <si>
    <t>37107501-2980</t>
  </si>
  <si>
    <t>Колодезный Александр</t>
  </si>
  <si>
    <t>37107501-2958</t>
  </si>
  <si>
    <t>Коломникова Стефания</t>
  </si>
  <si>
    <t>37107501-2949</t>
  </si>
  <si>
    <t>Кондратьев Виктор</t>
  </si>
  <si>
    <t>37107501-2846</t>
  </si>
  <si>
    <t>Кострова Виктория</t>
  </si>
  <si>
    <t>37107501-2900</t>
  </si>
  <si>
    <t>Крынина Анна</t>
  </si>
  <si>
    <t>37107501-2873</t>
  </si>
  <si>
    <t>Кузьмина Анастасия</t>
  </si>
  <si>
    <t>37107501-2709</t>
  </si>
  <si>
    <t>Кураш Анастасия</t>
  </si>
  <si>
    <t>37107501-2965</t>
  </si>
  <si>
    <t>Куцык Елизавета</t>
  </si>
  <si>
    <t>37107501-2858</t>
  </si>
  <si>
    <t>Лагеда Ирина</t>
  </si>
  <si>
    <t>37107501-2977</t>
  </si>
  <si>
    <t>Либерман Алиса</t>
  </si>
  <si>
    <t>37107501-2779</t>
  </si>
  <si>
    <t>Малафеева Анна</t>
  </si>
  <si>
    <t>37107501-2713</t>
  </si>
  <si>
    <t>Манакова Василиса</t>
  </si>
  <si>
    <t>37107501-2947</t>
  </si>
  <si>
    <t>Махнев Рома</t>
  </si>
  <si>
    <t>37107501-2848</t>
  </si>
  <si>
    <t>Митяева Маргарита</t>
  </si>
  <si>
    <t>37107501-2809</t>
  </si>
  <si>
    <t>Носов Максим</t>
  </si>
  <si>
    <t>37107501-2811</t>
  </si>
  <si>
    <t>Паначев Арсений</t>
  </si>
  <si>
    <t>37107501-2916</t>
  </si>
  <si>
    <t>Партасов Александр</t>
  </si>
  <si>
    <t>37107501-3004</t>
  </si>
  <si>
    <t>Подоксенова Нелли</t>
  </si>
  <si>
    <t>37107501-3001</t>
  </si>
  <si>
    <t>Поляков Максим</t>
  </si>
  <si>
    <t>37107501-2712</t>
  </si>
  <si>
    <t>Постникова Василиса</t>
  </si>
  <si>
    <t>37107501-2964</t>
  </si>
  <si>
    <t>Предеина Алина</t>
  </si>
  <si>
    <t>37107501-2280</t>
  </si>
  <si>
    <t>Разуваева Виктория</t>
  </si>
  <si>
    <t>37107501-2744</t>
  </si>
  <si>
    <t>Разумовский Максим</t>
  </si>
  <si>
    <t>37107501-2979</t>
  </si>
  <si>
    <t>Рыбникова Вероника</t>
  </si>
  <si>
    <t>37107501-2743</t>
  </si>
  <si>
    <t>Савицкий Кирилл</t>
  </si>
  <si>
    <t>37107501-2758</t>
  </si>
  <si>
    <t>Свиридов Никита</t>
  </si>
  <si>
    <t>37107501-2983</t>
  </si>
  <si>
    <t>Сибирякова Алиса</t>
  </si>
  <si>
    <t>37107501-2962</t>
  </si>
  <si>
    <t>Соколов Максим</t>
  </si>
  <si>
    <t>37107501-2941</t>
  </si>
  <si>
    <t>Стругов Лев</t>
  </si>
  <si>
    <t>37107501-2844</t>
  </si>
  <si>
    <t>Суркова Елизавета</t>
  </si>
  <si>
    <t>37107501-2918</t>
  </si>
  <si>
    <t>Сысоев Никита</t>
  </si>
  <si>
    <t>37107501-2901</t>
  </si>
  <si>
    <t>Ташкина Александра</t>
  </si>
  <si>
    <t>37107501-2708</t>
  </si>
  <si>
    <t>Турушев Савелий</t>
  </si>
  <si>
    <t>37107501-2776</t>
  </si>
  <si>
    <t>Ураков Владислав</t>
  </si>
  <si>
    <t>37107501-2851</t>
  </si>
  <si>
    <t>Фендрих Алиса</t>
  </si>
  <si>
    <t>37107501-2784</t>
  </si>
  <si>
    <t>Фокина Ева</t>
  </si>
  <si>
    <t>37107501-2911</t>
  </si>
  <si>
    <t>Халидова Кира</t>
  </si>
  <si>
    <t>37107501-2998</t>
  </si>
  <si>
    <t>Холкина Дарья</t>
  </si>
  <si>
    <t>37107501-2792</t>
  </si>
  <si>
    <t xml:space="preserve">Черниховский Лев </t>
  </si>
  <si>
    <t>37107501-2685</t>
  </si>
  <si>
    <t>Чижов Илья</t>
  </si>
  <si>
    <t>37107501-2971</t>
  </si>
  <si>
    <t>Шаболина Анна-Мария</t>
  </si>
  <si>
    <t>37107501-2837</t>
  </si>
  <si>
    <t>Шарипова Дарья</t>
  </si>
  <si>
    <t>37107501-2931</t>
  </si>
  <si>
    <t>Юрлов Федор</t>
  </si>
  <si>
    <t>37107501-2856</t>
  </si>
  <si>
    <t>Яковлев Богдан</t>
  </si>
  <si>
    <t>37107501-2877</t>
  </si>
  <si>
    <t>Ярутина Валерия</t>
  </si>
  <si>
    <t>37107501-2895</t>
  </si>
  <si>
    <t>Ященко Максим</t>
  </si>
  <si>
    <t>37107501-2905</t>
  </si>
  <si>
    <t>У75ЧУДО ШАШКИ</t>
  </si>
  <si>
    <t>Твердышов Артур</t>
  </si>
  <si>
    <t>37107501-2682</t>
  </si>
  <si>
    <t>Фадеева Мирослава</t>
  </si>
  <si>
    <t>37107501-2910</t>
  </si>
  <si>
    <t>У75ШАХМАТЫ</t>
  </si>
  <si>
    <t>Кузнецов Лев</t>
  </si>
  <si>
    <t>37107501-2235</t>
  </si>
  <si>
    <t>Пасько Степан</t>
  </si>
  <si>
    <t>37107501-2699</t>
  </si>
  <si>
    <t>Петров Степан</t>
  </si>
  <si>
    <t>37107501-2800</t>
  </si>
  <si>
    <t>Семенов Ярослав</t>
  </si>
  <si>
    <t>37107501-2719</t>
  </si>
  <si>
    <t>Серегина Влада</t>
  </si>
  <si>
    <t>37107501-2914</t>
  </si>
  <si>
    <t>Христолюбов Степан</t>
  </si>
  <si>
    <t>37107501-2924</t>
  </si>
  <si>
    <t>Шайдулин Эмин</t>
  </si>
  <si>
    <t>37107501-2718</t>
  </si>
  <si>
    <t>У75ПОДГОТ К ШКОЛЕ</t>
  </si>
  <si>
    <t>37107501-2961</t>
  </si>
  <si>
    <t>Винокуров Данил</t>
  </si>
  <si>
    <t>37107501-2748</t>
  </si>
  <si>
    <t>Волчихина Дарья</t>
  </si>
  <si>
    <t>37107501-2734</t>
  </si>
  <si>
    <t>Гренц Макар</t>
  </si>
  <si>
    <t>37107501-2810</t>
  </si>
  <si>
    <t>Дубров Дмитрий</t>
  </si>
  <si>
    <t>37107501-2746</t>
  </si>
  <si>
    <t>Любина Александра</t>
  </si>
  <si>
    <t>37107501-2723</t>
  </si>
  <si>
    <t>Мамедова Таджира</t>
  </si>
  <si>
    <t>37107501-2995</t>
  </si>
  <si>
    <t>Межидов Дан</t>
  </si>
  <si>
    <t>37107501-2756</t>
  </si>
  <si>
    <t>Овчинников Глеб</t>
  </si>
  <si>
    <t>37107501-2934</t>
  </si>
  <si>
    <t>Попонина Василиса</t>
  </si>
  <si>
    <t>37107501-2966</t>
  </si>
  <si>
    <t>Русских Егор</t>
  </si>
  <si>
    <t>37107501-2668</t>
  </si>
  <si>
    <t>Соколов Николай</t>
  </si>
  <si>
    <t>37107501-2755</t>
  </si>
  <si>
    <t>Сонина София</t>
  </si>
  <si>
    <t>37107501-2967</t>
  </si>
  <si>
    <t>Талыбова Сунай</t>
  </si>
  <si>
    <t>37107501-2700</t>
  </si>
  <si>
    <t>Хатмуллин Леонид</t>
  </si>
  <si>
    <t>37107501-2747</t>
  </si>
  <si>
    <t>Ярушина Василиса</t>
  </si>
  <si>
    <t>37107501-2963</t>
  </si>
  <si>
    <t>У75 ТАНЦЫ</t>
  </si>
  <si>
    <t>(3В)Калинина Кристина</t>
  </si>
  <si>
    <t>37107501-0265</t>
  </si>
  <si>
    <t>Абдуматова Айжамал</t>
  </si>
  <si>
    <t>37107501-2840</t>
  </si>
  <si>
    <t>Бардышева Мария</t>
  </si>
  <si>
    <t>37107501-2930</t>
  </si>
  <si>
    <t>Бачинина Вероника</t>
  </si>
  <si>
    <t>37107501-2913</t>
  </si>
  <si>
    <t>Бешенцев Константин</t>
  </si>
  <si>
    <t>37107501-2287</t>
  </si>
  <si>
    <t>Боярская Маргарита</t>
  </si>
  <si>
    <t>37107501-2787</t>
  </si>
  <si>
    <t>Веселкин Иван</t>
  </si>
  <si>
    <t>37107501-2674</t>
  </si>
  <si>
    <t>Гилимшина Алина</t>
  </si>
  <si>
    <t>37107501-2893</t>
  </si>
  <si>
    <t>Голошейкин Павел</t>
  </si>
  <si>
    <t>37107501-2985</t>
  </si>
  <si>
    <t>Гурбанова Нюбар</t>
  </si>
  <si>
    <t>37107501-2841</t>
  </si>
  <si>
    <t>Гурина Анна</t>
  </si>
  <si>
    <t>37107501-2839</t>
  </si>
  <si>
    <t>Давлетшина Амина</t>
  </si>
  <si>
    <t>37107501-2984</t>
  </si>
  <si>
    <t>Елисеева Мирослава</t>
  </si>
  <si>
    <t>37107501-2885</t>
  </si>
  <si>
    <t>Зайнитдинова Мила</t>
  </si>
  <si>
    <t>37107501-2927</t>
  </si>
  <si>
    <t>Зайцев Иван</t>
  </si>
  <si>
    <t>37107501-2689</t>
  </si>
  <si>
    <t>Зверев Марк</t>
  </si>
  <si>
    <t>37107501-2955</t>
  </si>
  <si>
    <t>Зырянова светлана</t>
  </si>
  <si>
    <t>37107501-2678</t>
  </si>
  <si>
    <t>Ильина Марина</t>
  </si>
  <si>
    <t>37107501-2891</t>
  </si>
  <si>
    <t>Истомина Анжела</t>
  </si>
  <si>
    <t>37107501-2741</t>
  </si>
  <si>
    <t>Казаков Константин</t>
  </si>
  <si>
    <t>37107501-2716</t>
  </si>
  <si>
    <t>Квакина Ангелина</t>
  </si>
  <si>
    <t>37107501-2937</t>
  </si>
  <si>
    <t>Квакина Дарья</t>
  </si>
  <si>
    <t>37107501-2829</t>
  </si>
  <si>
    <t>Кондратьев Михаил</t>
  </si>
  <si>
    <t>37107501-2928</t>
  </si>
  <si>
    <t>Корж Александр</t>
  </si>
  <si>
    <t>37107501-3006</t>
  </si>
  <si>
    <t>Луковская Ольга</t>
  </si>
  <si>
    <t>37107501-2859</t>
  </si>
  <si>
    <t>Меженская Вера</t>
  </si>
  <si>
    <t>37107501-2943</t>
  </si>
  <si>
    <t>Меньшикова Дарья</t>
  </si>
  <si>
    <t>37107501-2952</t>
  </si>
  <si>
    <t>Мяконьких Ксения</t>
  </si>
  <si>
    <t>37107501-2802</t>
  </si>
  <si>
    <t>Мякутин Михаил</t>
  </si>
  <si>
    <t>37107501-2892</t>
  </si>
  <si>
    <t>Нечаев Матвей</t>
  </si>
  <si>
    <t>37107501-2997</t>
  </si>
  <si>
    <t>Обухова Анна</t>
  </si>
  <si>
    <t>37107501-2722</t>
  </si>
  <si>
    <t>Овчинников Денис</t>
  </si>
  <si>
    <t>37107501-2680</t>
  </si>
  <si>
    <t>Падунова Инна</t>
  </si>
  <si>
    <t>37107501-2946</t>
  </si>
  <si>
    <t>Первухина Варвара</t>
  </si>
  <si>
    <t>37107501-2833</t>
  </si>
  <si>
    <t>Подъяблонская Ева</t>
  </si>
  <si>
    <t>37107501-2897</t>
  </si>
  <si>
    <t>Родионов Михаил</t>
  </si>
  <si>
    <t>37107501-2706</t>
  </si>
  <si>
    <t>Рожков Мирон</t>
  </si>
  <si>
    <t>37107501-2898</t>
  </si>
  <si>
    <t>Рязанцева Анна</t>
  </si>
  <si>
    <t>37107501-2999</t>
  </si>
  <si>
    <t>Скаредина Владислава</t>
  </si>
  <si>
    <t>37107501-2860</t>
  </si>
  <si>
    <t>Смирнова Мария</t>
  </si>
  <si>
    <t>37107501-2842</t>
  </si>
  <si>
    <t>Столяров Тимофей</t>
  </si>
  <si>
    <t>37107501-2938</t>
  </si>
  <si>
    <t>Субботина Нелли</t>
  </si>
  <si>
    <t>37107501-2790</t>
  </si>
  <si>
    <t>Табакова Виктория</t>
  </si>
  <si>
    <t>37107501-2989</t>
  </si>
  <si>
    <t>Таборина Ника</t>
  </si>
  <si>
    <t>37107501-2988</t>
  </si>
  <si>
    <t>Томилова Ксения</t>
  </si>
  <si>
    <t>37107501-2920</t>
  </si>
  <si>
    <t>Филипьева Милена</t>
  </si>
  <si>
    <t>37107501-2945</t>
  </si>
  <si>
    <t>Фромунда Александра</t>
  </si>
  <si>
    <t>37107501-2725</t>
  </si>
  <si>
    <t>Харин Артем</t>
  </si>
  <si>
    <t>37107501-2658</t>
  </si>
  <si>
    <t>Цыбина Таисия</t>
  </si>
  <si>
    <t>37107501-2249</t>
  </si>
  <si>
    <t>Черная Марианна</t>
  </si>
  <si>
    <t>37107501-2942</t>
  </si>
  <si>
    <t>Шаповалова Арина</t>
  </si>
  <si>
    <t>37107501-2996</t>
  </si>
  <si>
    <t>Шустиков Виктор</t>
  </si>
  <si>
    <t>37107501-2816</t>
  </si>
  <si>
    <t>У75 ФАНТАЗЕРЫ</t>
  </si>
  <si>
    <t>Затеев Семен</t>
  </si>
  <si>
    <t>37107501-2824</t>
  </si>
  <si>
    <t>Чушева Виталина</t>
  </si>
  <si>
    <t>37107501-2826</t>
  </si>
  <si>
    <t>У75Рукодельники</t>
  </si>
  <si>
    <t>Абилова Варвара</t>
  </si>
  <si>
    <t>37107501-2142</t>
  </si>
  <si>
    <t>Ветошкина Виктория</t>
  </si>
  <si>
    <t>37107501-2789</t>
  </si>
  <si>
    <t>Енацкая Дарья</t>
  </si>
  <si>
    <t>37107501-2226</t>
  </si>
  <si>
    <t>Епацкая Дарья</t>
  </si>
  <si>
    <t>37107501-2890</t>
  </si>
  <si>
    <t>Ивлева Мария</t>
  </si>
  <si>
    <t>37107501-2205</t>
  </si>
  <si>
    <t>Коренченкова Амелия</t>
  </si>
  <si>
    <t>37107501-2970</t>
  </si>
  <si>
    <t>Кривошеев Данил</t>
  </si>
  <si>
    <t>37107501-2104</t>
  </si>
  <si>
    <t>Маслиенко Ульяна</t>
  </si>
  <si>
    <t>37107501-2714</t>
  </si>
  <si>
    <t>Медведева Виктория</t>
  </si>
  <si>
    <t>37107501-2696</t>
  </si>
  <si>
    <t>Нечаева Софья</t>
  </si>
  <si>
    <t>37107501-2857</t>
  </si>
  <si>
    <t>Никифорова Жасмин</t>
  </si>
  <si>
    <t>37107501-2770</t>
  </si>
  <si>
    <t>Павленко Виктория</t>
  </si>
  <si>
    <t>37107501-2773</t>
  </si>
  <si>
    <t>Сабирова Ирина</t>
  </si>
  <si>
    <t>37107501-2894</t>
  </si>
  <si>
    <t>Скорикова Варвара</t>
  </si>
  <si>
    <t>37107501-2240</t>
  </si>
  <si>
    <t>Тихомиров Степан</t>
  </si>
  <si>
    <t>37107501-2683</t>
  </si>
  <si>
    <t>Третьякова Любовь</t>
  </si>
  <si>
    <t>37107501-2241</t>
  </si>
  <si>
    <t>Халимова Ульяна</t>
  </si>
  <si>
    <t>37107501-2969</t>
  </si>
  <si>
    <t>Хамидуллина Марианна</t>
  </si>
  <si>
    <t>37107501-2724</t>
  </si>
  <si>
    <t>Чванова София</t>
  </si>
  <si>
    <t>37107501-2801</t>
  </si>
  <si>
    <t>Швачич Анастасия</t>
  </si>
  <si>
    <t>37107501-2733</t>
  </si>
  <si>
    <t>У75ЛОГОРИТМ</t>
  </si>
  <si>
    <t>Арзамасцев Артем</t>
  </si>
  <si>
    <t>37107501-2991</t>
  </si>
  <si>
    <t>Вопилов Артемий</t>
  </si>
  <si>
    <t>37107501-2933</t>
  </si>
  <si>
    <t>Искорцева Евгения</t>
  </si>
  <si>
    <t>37107501-2882</t>
  </si>
  <si>
    <t>Мамина Ксения</t>
  </si>
  <si>
    <t>37107501-2990</t>
  </si>
  <si>
    <t>Нуъмонова София</t>
  </si>
  <si>
    <t>37107501-2835</t>
  </si>
  <si>
    <t>Прокопьев Иван</t>
  </si>
  <si>
    <t>37107501-2953</t>
  </si>
  <si>
    <t>Прокопьева Екатерина</t>
  </si>
  <si>
    <t>37107501-2954</t>
  </si>
  <si>
    <t>Розинкова Алёна</t>
  </si>
  <si>
    <t>37107501-2959</t>
  </si>
  <si>
    <t>Семенов Данил</t>
  </si>
  <si>
    <t>37107501-2957</t>
  </si>
  <si>
    <t>Соснин  Иван</t>
  </si>
  <si>
    <t>37107501-3007</t>
  </si>
  <si>
    <t>Станев Матвей</t>
  </si>
  <si>
    <t>37107501-2960</t>
  </si>
  <si>
    <t>У75 ТЕАТР</t>
  </si>
  <si>
    <t>У75 ВЕС АНГЛ</t>
  </si>
  <si>
    <t>Акбалаева Гулзиё</t>
  </si>
  <si>
    <t>37107501-2974</t>
  </si>
  <si>
    <t>Вепрева Кира</t>
  </si>
  <si>
    <t>37107501-2912</t>
  </si>
  <si>
    <t>Глазков Михаил</t>
  </si>
  <si>
    <t>37107501-2729</t>
  </si>
  <si>
    <t>Зенкова Мария</t>
  </si>
  <si>
    <t>37107501-3003</t>
  </si>
  <si>
    <t>Зырянов Александр</t>
  </si>
  <si>
    <t>37107501-2677</t>
  </si>
  <si>
    <t>Калашников Арсений</t>
  </si>
  <si>
    <t>37107501-2232</t>
  </si>
  <si>
    <t>Кошелева Вероника</t>
  </si>
  <si>
    <t>37107501-2782</t>
  </si>
  <si>
    <t>Кузнецов Артемий</t>
  </si>
  <si>
    <t>37107501-2973</t>
  </si>
  <si>
    <t>Максимов Артем</t>
  </si>
  <si>
    <t>37107501-2865</t>
  </si>
  <si>
    <t>Матназаров Ярослав</t>
  </si>
  <si>
    <t>37107501-2852</t>
  </si>
  <si>
    <t>Палаева Мария</t>
  </si>
  <si>
    <t>37107501-2279</t>
  </si>
  <si>
    <t>Сажина Таисия</t>
  </si>
  <si>
    <t>37107501-2780</t>
  </si>
  <si>
    <t>Талыбов Мурад</t>
  </si>
  <si>
    <t>37107501-2878</t>
  </si>
  <si>
    <t>Трифонов Иван</t>
  </si>
  <si>
    <t>37107501-2907</t>
  </si>
  <si>
    <t>Шерхов Руслан</t>
  </si>
  <si>
    <t>37107501-2972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</si>
</sst>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Protection="1"/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Protection="1"/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1" fillId="0" borderId="0" xfId="0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0"/>
  <sheetViews>
    <sheetView tabSelected="1" topLeftCell="A64" workbookViewId="0">
      <selection activeCell="R90" sqref="R90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5" width="3.140625" style="1" customWidth="1"/>
    <col min="6" max="11" width="3.140625" style="14" customWidth="1"/>
    <col min="12" max="12" width="3.140625" style="1" customWidth="1"/>
    <col min="13" max="13" width="3.140625" style="14" customWidth="1"/>
    <col min="14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3" t="s">
        <v>0</v>
      </c>
      <c r="W1" s="2" t="s">
        <v>1</v>
      </c>
      <c r="AH1" s="5"/>
      <c r="AI1" s="4" t="s">
        <v>112</v>
      </c>
    </row>
    <row r="2" spans="1:35" x14ac:dyDescent="0.25">
      <c r="M2" s="23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482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15">
        <v>2</v>
      </c>
      <c r="G11" s="15">
        <v>3</v>
      </c>
      <c r="H11" s="15">
        <v>4</v>
      </c>
      <c r="I11" s="18">
        <v>5</v>
      </c>
      <c r="J11" s="18">
        <v>6</v>
      </c>
      <c r="K11" s="15">
        <v>7</v>
      </c>
      <c r="L11" s="6">
        <v>8</v>
      </c>
      <c r="M11" s="15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483</v>
      </c>
      <c r="C12" s="13" t="s">
        <v>484</v>
      </c>
      <c r="D12" s="13"/>
      <c r="E12" s="8"/>
      <c r="F12" s="16"/>
      <c r="G12" s="16"/>
      <c r="H12" s="16"/>
      <c r="I12" s="19"/>
      <c r="J12" s="19"/>
      <c r="K12" s="16"/>
      <c r="L12" s="8"/>
      <c r="M12" s="16">
        <v>1</v>
      </c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3" si="0">SUM(E12:AF12)</f>
        <v>1</v>
      </c>
      <c r="AH12" s="21"/>
      <c r="AI12" s="21"/>
    </row>
    <row r="13" spans="1:35" ht="20.100000000000001" customHeight="1" x14ac:dyDescent="0.3">
      <c r="A13" s="12">
        <v>2</v>
      </c>
      <c r="B13" s="12" t="s">
        <v>11</v>
      </c>
      <c r="C13" s="13" t="s">
        <v>12</v>
      </c>
      <c r="D13" s="13"/>
      <c r="E13" s="8"/>
      <c r="F13" s="16"/>
      <c r="G13" s="16"/>
      <c r="H13" s="16"/>
      <c r="I13" s="19"/>
      <c r="J13" s="19"/>
      <c r="K13" s="16">
        <v>1</v>
      </c>
      <c r="L13" s="8"/>
      <c r="M13" s="16">
        <v>1</v>
      </c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2</v>
      </c>
      <c r="AH13" s="21"/>
      <c r="AI13" s="21"/>
    </row>
    <row r="14" spans="1:35" ht="20.100000000000001" customHeight="1" x14ac:dyDescent="0.3">
      <c r="A14" s="12">
        <v>3</v>
      </c>
      <c r="B14" s="12" t="s">
        <v>13</v>
      </c>
      <c r="C14" s="13" t="s">
        <v>14</v>
      </c>
      <c r="D14" s="13"/>
      <c r="E14" s="8"/>
      <c r="F14" s="16"/>
      <c r="G14" s="16"/>
      <c r="H14" s="16"/>
      <c r="I14" s="19"/>
      <c r="J14" s="19"/>
      <c r="K14" s="16">
        <v>1</v>
      </c>
      <c r="L14" s="8"/>
      <c r="M14" s="16">
        <v>1</v>
      </c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2</v>
      </c>
      <c r="AH14" s="21"/>
      <c r="AI14" s="21"/>
    </row>
    <row r="15" spans="1:35" ht="20.100000000000001" customHeight="1" x14ac:dyDescent="0.3">
      <c r="A15" s="12">
        <v>4</v>
      </c>
      <c r="B15" s="12" t="s">
        <v>15</v>
      </c>
      <c r="C15" s="13" t="s">
        <v>16</v>
      </c>
      <c r="D15" s="13"/>
      <c r="E15" s="8"/>
      <c r="F15" s="16"/>
      <c r="G15" s="16"/>
      <c r="H15" s="16"/>
      <c r="I15" s="19"/>
      <c r="J15" s="19"/>
      <c r="K15" s="16">
        <v>1</v>
      </c>
      <c r="L15" s="8"/>
      <c r="M15" s="16">
        <v>1</v>
      </c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2</v>
      </c>
      <c r="AH15" s="21"/>
      <c r="AI15" s="21"/>
    </row>
    <row r="16" spans="1:35" ht="20.100000000000001" customHeight="1" x14ac:dyDescent="0.3">
      <c r="A16" s="12">
        <v>5</v>
      </c>
      <c r="B16" s="12" t="s">
        <v>129</v>
      </c>
      <c r="C16" s="13" t="s">
        <v>130</v>
      </c>
      <c r="D16" s="13"/>
      <c r="E16" s="8"/>
      <c r="F16" s="16"/>
      <c r="G16" s="16"/>
      <c r="H16" s="16"/>
      <c r="I16" s="19"/>
      <c r="J16" s="19"/>
      <c r="K16" s="16"/>
      <c r="L16" s="8"/>
      <c r="M16" s="16">
        <v>1</v>
      </c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1</v>
      </c>
      <c r="AH16" s="21"/>
      <c r="AI16" s="21"/>
    </row>
    <row r="17" spans="1:35" ht="20.100000000000001" customHeight="1" x14ac:dyDescent="0.3">
      <c r="A17" s="12">
        <v>6</v>
      </c>
      <c r="B17" s="12" t="s">
        <v>314</v>
      </c>
      <c r="C17" s="13" t="s">
        <v>315</v>
      </c>
      <c r="D17" s="13"/>
      <c r="E17" s="8"/>
      <c r="F17" s="16"/>
      <c r="G17" s="16"/>
      <c r="H17" s="16"/>
      <c r="I17" s="19"/>
      <c r="J17" s="19"/>
      <c r="K17" s="16"/>
      <c r="L17" s="8"/>
      <c r="M17" s="16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19</v>
      </c>
      <c r="C18" s="13" t="s">
        <v>20</v>
      </c>
      <c r="D18" s="13"/>
      <c r="E18" s="8"/>
      <c r="F18" s="16"/>
      <c r="G18" s="16"/>
      <c r="H18" s="16"/>
      <c r="I18" s="19"/>
      <c r="J18" s="19"/>
      <c r="K18" s="16"/>
      <c r="L18" s="8"/>
      <c r="M18" s="16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485</v>
      </c>
      <c r="C19" s="13" t="s">
        <v>486</v>
      </c>
      <c r="D19" s="13"/>
      <c r="E19" s="8"/>
      <c r="F19" s="16"/>
      <c r="G19" s="16"/>
      <c r="H19" s="16"/>
      <c r="I19" s="19"/>
      <c r="J19" s="19"/>
      <c r="K19" s="16"/>
      <c r="L19" s="8"/>
      <c r="M19" s="16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23</v>
      </c>
      <c r="C20" s="13" t="s">
        <v>24</v>
      </c>
      <c r="D20" s="13"/>
      <c r="E20" s="8"/>
      <c r="F20" s="16"/>
      <c r="G20" s="16"/>
      <c r="H20" s="16"/>
      <c r="I20" s="19"/>
      <c r="J20" s="19"/>
      <c r="K20" s="16"/>
      <c r="L20" s="8"/>
      <c r="M20" s="16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420</v>
      </c>
      <c r="C21" s="13" t="s">
        <v>421</v>
      </c>
      <c r="D21" s="13"/>
      <c r="E21" s="8"/>
      <c r="F21" s="16"/>
      <c r="G21" s="16"/>
      <c r="H21" s="16"/>
      <c r="I21" s="19"/>
      <c r="J21" s="19"/>
      <c r="K21" s="16"/>
      <c r="L21" s="8"/>
      <c r="M21" s="16">
        <v>1</v>
      </c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1</v>
      </c>
      <c r="AH21" s="21"/>
      <c r="AI21" s="21"/>
    </row>
    <row r="22" spans="1:35" ht="20.100000000000001" customHeight="1" x14ac:dyDescent="0.3">
      <c r="A22" s="12">
        <v>11</v>
      </c>
      <c r="B22" s="12" t="s">
        <v>279</v>
      </c>
      <c r="C22" s="13" t="s">
        <v>280</v>
      </c>
      <c r="D22" s="13"/>
      <c r="E22" s="8"/>
      <c r="F22" s="16"/>
      <c r="G22" s="16"/>
      <c r="H22" s="16"/>
      <c r="I22" s="19"/>
      <c r="J22" s="19"/>
      <c r="K22" s="16">
        <v>1</v>
      </c>
      <c r="L22" s="8"/>
      <c r="M22" s="16">
        <v>1</v>
      </c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2</v>
      </c>
      <c r="AH22" s="21"/>
      <c r="AI22" s="21"/>
    </row>
    <row r="23" spans="1:35" ht="20.100000000000001" customHeight="1" x14ac:dyDescent="0.3">
      <c r="A23" s="12">
        <v>12</v>
      </c>
      <c r="B23" s="12" t="s">
        <v>139</v>
      </c>
      <c r="C23" s="13" t="s">
        <v>140</v>
      </c>
      <c r="D23" s="13"/>
      <c r="E23" s="8"/>
      <c r="F23" s="16"/>
      <c r="G23" s="16"/>
      <c r="H23" s="16"/>
      <c r="I23" s="19"/>
      <c r="J23" s="19"/>
      <c r="K23" s="16"/>
      <c r="L23" s="8"/>
      <c r="M23" s="16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141</v>
      </c>
      <c r="C24" s="13" t="s">
        <v>142</v>
      </c>
      <c r="D24" s="13"/>
      <c r="E24" s="8"/>
      <c r="F24" s="16"/>
      <c r="G24" s="16"/>
      <c r="H24" s="16"/>
      <c r="I24" s="19"/>
      <c r="J24" s="19"/>
      <c r="K24" s="16">
        <v>1</v>
      </c>
      <c r="L24" s="8"/>
      <c r="M24" s="16">
        <v>1</v>
      </c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2</v>
      </c>
      <c r="AH24" s="21"/>
      <c r="AI24" s="21"/>
    </row>
    <row r="25" spans="1:35" ht="20.100000000000001" customHeight="1" x14ac:dyDescent="0.3">
      <c r="A25" s="12">
        <v>14</v>
      </c>
      <c r="B25" s="12" t="s">
        <v>143</v>
      </c>
      <c r="C25" s="13" t="s">
        <v>144</v>
      </c>
      <c r="D25" s="13"/>
      <c r="E25" s="8"/>
      <c r="F25" s="16"/>
      <c r="G25" s="16"/>
      <c r="H25" s="16"/>
      <c r="I25" s="19"/>
      <c r="J25" s="19"/>
      <c r="K25" s="16">
        <v>1</v>
      </c>
      <c r="L25" s="8"/>
      <c r="M25" s="16">
        <v>1</v>
      </c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2</v>
      </c>
      <c r="AH25" s="21"/>
      <c r="AI25" s="21"/>
    </row>
    <row r="26" spans="1:35" ht="20.100000000000001" customHeight="1" x14ac:dyDescent="0.3">
      <c r="A26" s="12">
        <v>15</v>
      </c>
      <c r="B26" s="12" t="s">
        <v>487</v>
      </c>
      <c r="C26" s="13" t="s">
        <v>488</v>
      </c>
      <c r="D26" s="13"/>
      <c r="E26" s="8"/>
      <c r="F26" s="16"/>
      <c r="G26" s="16"/>
      <c r="H26" s="16"/>
      <c r="I26" s="19"/>
      <c r="J26" s="19"/>
      <c r="K26" s="16"/>
      <c r="L26" s="8"/>
      <c r="M26" s="16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29</v>
      </c>
      <c r="C27" s="13" t="s">
        <v>30</v>
      </c>
      <c r="D27" s="13"/>
      <c r="E27" s="8"/>
      <c r="F27" s="16"/>
      <c r="G27" s="16"/>
      <c r="H27" s="16"/>
      <c r="I27" s="19"/>
      <c r="J27" s="19"/>
      <c r="K27" s="16">
        <v>1</v>
      </c>
      <c r="L27" s="8"/>
      <c r="M27" s="16">
        <v>1</v>
      </c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2</v>
      </c>
      <c r="AH27" s="21"/>
      <c r="AI27" s="21"/>
    </row>
    <row r="28" spans="1:35" ht="20.100000000000001" customHeight="1" x14ac:dyDescent="0.3">
      <c r="A28" s="12">
        <v>17</v>
      </c>
      <c r="B28" s="12" t="s">
        <v>281</v>
      </c>
      <c r="C28" s="13" t="s">
        <v>282</v>
      </c>
      <c r="D28" s="13"/>
      <c r="E28" s="8"/>
      <c r="F28" s="16"/>
      <c r="G28" s="16"/>
      <c r="H28" s="16"/>
      <c r="I28" s="19"/>
      <c r="J28" s="19"/>
      <c r="K28" s="16"/>
      <c r="L28" s="8"/>
      <c r="M28" s="16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145</v>
      </c>
      <c r="C29" s="13" t="s">
        <v>146</v>
      </c>
      <c r="D29" s="13"/>
      <c r="E29" s="8"/>
      <c r="F29" s="16"/>
      <c r="G29" s="16"/>
      <c r="H29" s="16"/>
      <c r="I29" s="19"/>
      <c r="J29" s="19"/>
      <c r="K29" s="16"/>
      <c r="L29" s="8"/>
      <c r="M29" s="16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31</v>
      </c>
      <c r="C30" s="13" t="s">
        <v>32</v>
      </c>
      <c r="D30" s="13"/>
      <c r="E30" s="8"/>
      <c r="F30" s="16"/>
      <c r="G30" s="16"/>
      <c r="H30" s="16"/>
      <c r="I30" s="19"/>
      <c r="J30" s="19"/>
      <c r="K30" s="16">
        <v>1</v>
      </c>
      <c r="L30" s="8"/>
      <c r="M30" s="16">
        <v>1</v>
      </c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2</v>
      </c>
      <c r="AH30" s="21"/>
      <c r="AI30" s="21"/>
    </row>
    <row r="31" spans="1:35" ht="20.100000000000001" customHeight="1" x14ac:dyDescent="0.3">
      <c r="A31" s="12">
        <v>20</v>
      </c>
      <c r="B31" s="12" t="s">
        <v>332</v>
      </c>
      <c r="C31" s="13" t="s">
        <v>333</v>
      </c>
      <c r="D31" s="13"/>
      <c r="E31" s="8"/>
      <c r="F31" s="16">
        <v>1</v>
      </c>
      <c r="G31" s="16"/>
      <c r="H31" s="16"/>
      <c r="I31" s="19"/>
      <c r="J31" s="19"/>
      <c r="K31" s="16"/>
      <c r="L31" s="8"/>
      <c r="M31" s="16">
        <v>1</v>
      </c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2</v>
      </c>
      <c r="AH31" s="21"/>
      <c r="AI31" s="21"/>
    </row>
    <row r="32" spans="1:35" ht="20.100000000000001" customHeight="1" x14ac:dyDescent="0.3">
      <c r="A32" s="12">
        <v>21</v>
      </c>
      <c r="B32" s="12" t="s">
        <v>338</v>
      </c>
      <c r="C32" s="13" t="s">
        <v>339</v>
      </c>
      <c r="D32" s="13"/>
      <c r="E32" s="8"/>
      <c r="F32" s="16"/>
      <c r="G32" s="16"/>
      <c r="H32" s="16"/>
      <c r="I32" s="19"/>
      <c r="J32" s="19"/>
      <c r="K32" s="16"/>
      <c r="L32" s="8"/>
      <c r="M32" s="16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489</v>
      </c>
      <c r="C33" s="13" t="s">
        <v>490</v>
      </c>
      <c r="D33" s="13"/>
      <c r="E33" s="8"/>
      <c r="F33" s="16"/>
      <c r="G33" s="16"/>
      <c r="H33" s="16"/>
      <c r="I33" s="19"/>
      <c r="J33" s="19"/>
      <c r="K33" s="16">
        <v>1</v>
      </c>
      <c r="L33" s="8"/>
      <c r="M33" s="16">
        <v>1</v>
      </c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2</v>
      </c>
      <c r="AH33" s="21"/>
      <c r="AI33" s="21"/>
    </row>
    <row r="34" spans="1:35" ht="20.100000000000001" customHeight="1" x14ac:dyDescent="0.3">
      <c r="A34" s="12">
        <v>23</v>
      </c>
      <c r="B34" s="12" t="s">
        <v>491</v>
      </c>
      <c r="C34" s="13" t="s">
        <v>492</v>
      </c>
      <c r="D34" s="13"/>
      <c r="E34" s="8"/>
      <c r="F34" s="16">
        <v>1</v>
      </c>
      <c r="G34" s="16"/>
      <c r="H34" s="16"/>
      <c r="I34" s="19"/>
      <c r="J34" s="19"/>
      <c r="K34" s="16"/>
      <c r="L34" s="8"/>
      <c r="M34" s="16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1</v>
      </c>
      <c r="AH34" s="21"/>
      <c r="AI34" s="21"/>
    </row>
    <row r="35" spans="1:35" ht="20.100000000000001" customHeight="1" x14ac:dyDescent="0.3">
      <c r="A35" s="12">
        <v>24</v>
      </c>
      <c r="B35" s="12" t="s">
        <v>493</v>
      </c>
      <c r="C35" s="13" t="s">
        <v>494</v>
      </c>
      <c r="D35" s="13"/>
      <c r="E35" s="8"/>
      <c r="F35" s="16"/>
      <c r="G35" s="16"/>
      <c r="H35" s="16"/>
      <c r="I35" s="19"/>
      <c r="J35" s="19"/>
      <c r="K35" s="16"/>
      <c r="L35" s="8"/>
      <c r="M35" s="16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155</v>
      </c>
      <c r="C36" s="13" t="s">
        <v>156</v>
      </c>
      <c r="D36" s="13"/>
      <c r="E36" s="8"/>
      <c r="F36" s="16"/>
      <c r="G36" s="16"/>
      <c r="H36" s="16"/>
      <c r="I36" s="19"/>
      <c r="J36" s="19"/>
      <c r="K36" s="16"/>
      <c r="L36" s="8"/>
      <c r="M36" s="16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157</v>
      </c>
      <c r="C37" s="13" t="s">
        <v>158</v>
      </c>
      <c r="D37" s="13"/>
      <c r="E37" s="8"/>
      <c r="F37" s="16"/>
      <c r="G37" s="16"/>
      <c r="H37" s="16"/>
      <c r="I37" s="19"/>
      <c r="J37" s="19"/>
      <c r="K37" s="16">
        <v>1</v>
      </c>
      <c r="L37" s="8"/>
      <c r="M37" s="16">
        <v>1</v>
      </c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2</v>
      </c>
      <c r="AH37" s="21"/>
      <c r="AI37" s="21"/>
    </row>
    <row r="38" spans="1:35" ht="20.100000000000001" customHeight="1" x14ac:dyDescent="0.3">
      <c r="A38" s="12">
        <v>27</v>
      </c>
      <c r="B38" s="12" t="s">
        <v>47</v>
      </c>
      <c r="C38" s="13" t="s">
        <v>48</v>
      </c>
      <c r="D38" s="13"/>
      <c r="E38" s="8"/>
      <c r="F38" s="16"/>
      <c r="G38" s="16"/>
      <c r="H38" s="16"/>
      <c r="I38" s="19"/>
      <c r="J38" s="19"/>
      <c r="K38" s="16">
        <v>1</v>
      </c>
      <c r="L38" s="8"/>
      <c r="M38" s="16">
        <v>1</v>
      </c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2</v>
      </c>
      <c r="AH38" s="21"/>
      <c r="AI38" s="21"/>
    </row>
    <row r="39" spans="1:35" ht="20.100000000000001" customHeight="1" x14ac:dyDescent="0.3">
      <c r="A39" s="12">
        <v>28</v>
      </c>
      <c r="B39" s="12" t="s">
        <v>49</v>
      </c>
      <c r="C39" s="13" t="s">
        <v>50</v>
      </c>
      <c r="D39" s="13"/>
      <c r="E39" s="8"/>
      <c r="F39" s="16"/>
      <c r="G39" s="16"/>
      <c r="H39" s="16"/>
      <c r="I39" s="19"/>
      <c r="J39" s="19"/>
      <c r="K39" s="16">
        <v>1</v>
      </c>
      <c r="L39" s="8"/>
      <c r="M39" s="16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1</v>
      </c>
      <c r="AH39" s="21"/>
      <c r="AI39" s="21"/>
    </row>
    <row r="40" spans="1:35" ht="20.100000000000001" customHeight="1" x14ac:dyDescent="0.3">
      <c r="A40" s="12">
        <v>29</v>
      </c>
      <c r="B40" s="12" t="s">
        <v>159</v>
      </c>
      <c r="C40" s="13" t="s">
        <v>160</v>
      </c>
      <c r="D40" s="13"/>
      <c r="E40" s="8"/>
      <c r="F40" s="16">
        <v>1</v>
      </c>
      <c r="G40" s="16"/>
      <c r="H40" s="16"/>
      <c r="I40" s="19"/>
      <c r="J40" s="19"/>
      <c r="K40" s="16"/>
      <c r="L40" s="8"/>
      <c r="M40" s="16">
        <v>1</v>
      </c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2</v>
      </c>
      <c r="AH40" s="21"/>
      <c r="AI40" s="21"/>
    </row>
    <row r="41" spans="1:35" ht="20.100000000000001" customHeight="1" x14ac:dyDescent="0.3">
      <c r="A41" s="12">
        <v>30</v>
      </c>
      <c r="B41" s="12" t="s">
        <v>167</v>
      </c>
      <c r="C41" s="13" t="s">
        <v>168</v>
      </c>
      <c r="D41" s="13"/>
      <c r="E41" s="8"/>
      <c r="F41" s="16"/>
      <c r="G41" s="16"/>
      <c r="H41" s="16"/>
      <c r="I41" s="19"/>
      <c r="J41" s="19"/>
      <c r="K41" s="16"/>
      <c r="L41" s="8"/>
      <c r="M41" s="16">
        <v>1</v>
      </c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1</v>
      </c>
      <c r="AH41" s="21"/>
      <c r="AI41" s="21"/>
    </row>
    <row r="42" spans="1:35" ht="20.100000000000001" customHeight="1" x14ac:dyDescent="0.3">
      <c r="A42" s="12">
        <v>31</v>
      </c>
      <c r="B42" s="12" t="s">
        <v>428</v>
      </c>
      <c r="C42" s="13" t="s">
        <v>429</v>
      </c>
      <c r="D42" s="13"/>
      <c r="E42" s="8"/>
      <c r="F42" s="16"/>
      <c r="G42" s="16"/>
      <c r="H42" s="16"/>
      <c r="I42" s="19"/>
      <c r="J42" s="19"/>
      <c r="K42" s="16"/>
      <c r="L42" s="8"/>
      <c r="M42" s="16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354</v>
      </c>
      <c r="C43" s="13" t="s">
        <v>355</v>
      </c>
      <c r="D43" s="13"/>
      <c r="E43" s="8"/>
      <c r="F43" s="16">
        <v>1</v>
      </c>
      <c r="G43" s="16"/>
      <c r="H43" s="16"/>
      <c r="I43" s="19"/>
      <c r="J43" s="19"/>
      <c r="K43" s="16">
        <v>1</v>
      </c>
      <c r="L43" s="8"/>
      <c r="M43" s="16">
        <v>1</v>
      </c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3</v>
      </c>
      <c r="AH43" s="21"/>
      <c r="AI43" s="21"/>
    </row>
    <row r="44" spans="1:35" ht="20.100000000000001" customHeight="1" x14ac:dyDescent="0.3">
      <c r="A44" s="12">
        <v>33</v>
      </c>
      <c r="B44" s="12" t="s">
        <v>495</v>
      </c>
      <c r="C44" s="13" t="s">
        <v>496</v>
      </c>
      <c r="D44" s="13"/>
      <c r="E44" s="8"/>
      <c r="F44" s="16"/>
      <c r="G44" s="16"/>
      <c r="H44" s="16"/>
      <c r="I44" s="19"/>
      <c r="J44" s="19"/>
      <c r="K44" s="16">
        <v>1</v>
      </c>
      <c r="L44" s="8"/>
      <c r="M44" s="16">
        <v>1</v>
      </c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ref="AG44:AG75" si="1">SUM(E44:AF44)</f>
        <v>2</v>
      </c>
      <c r="AH44" s="21"/>
      <c r="AI44" s="21"/>
    </row>
    <row r="45" spans="1:35" ht="20.100000000000001" customHeight="1" x14ac:dyDescent="0.3">
      <c r="A45" s="12">
        <v>34</v>
      </c>
      <c r="B45" s="12" t="s">
        <v>497</v>
      </c>
      <c r="C45" s="13" t="s">
        <v>498</v>
      </c>
      <c r="D45" s="13"/>
      <c r="E45" s="8"/>
      <c r="F45" s="16"/>
      <c r="G45" s="16"/>
      <c r="H45" s="16"/>
      <c r="I45" s="19"/>
      <c r="J45" s="19"/>
      <c r="K45" s="16"/>
      <c r="L45" s="8"/>
      <c r="M45" s="16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1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173</v>
      </c>
      <c r="C46" s="13" t="s">
        <v>174</v>
      </c>
      <c r="D46" s="13"/>
      <c r="E46" s="8"/>
      <c r="F46" s="16"/>
      <c r="G46" s="16"/>
      <c r="H46" s="16"/>
      <c r="I46" s="19"/>
      <c r="J46" s="19"/>
      <c r="K46" s="16"/>
      <c r="L46" s="8"/>
      <c r="M46" s="16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1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175</v>
      </c>
      <c r="C47" s="13" t="s">
        <v>176</v>
      </c>
      <c r="D47" s="13"/>
      <c r="E47" s="8"/>
      <c r="F47" s="16"/>
      <c r="G47" s="16"/>
      <c r="H47" s="16"/>
      <c r="I47" s="19"/>
      <c r="J47" s="19"/>
      <c r="K47" s="16"/>
      <c r="L47" s="8"/>
      <c r="M47" s="16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1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179</v>
      </c>
      <c r="C48" s="13" t="s">
        <v>180</v>
      </c>
      <c r="D48" s="13"/>
      <c r="E48" s="8"/>
      <c r="F48" s="16">
        <v>1</v>
      </c>
      <c r="G48" s="16"/>
      <c r="H48" s="16"/>
      <c r="I48" s="19"/>
      <c r="J48" s="19"/>
      <c r="K48" s="16"/>
      <c r="L48" s="8"/>
      <c r="M48" s="16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1"/>
        <v>1</v>
      </c>
      <c r="AH48" s="21"/>
      <c r="AI48" s="21"/>
    </row>
    <row r="49" spans="1:35" ht="20.100000000000001" customHeight="1" x14ac:dyDescent="0.3">
      <c r="A49" s="12">
        <v>38</v>
      </c>
      <c r="B49" s="12" t="s">
        <v>499</v>
      </c>
      <c r="C49" s="13" t="s">
        <v>500</v>
      </c>
      <c r="D49" s="13"/>
      <c r="E49" s="8"/>
      <c r="F49" s="16"/>
      <c r="G49" s="16"/>
      <c r="H49" s="16"/>
      <c r="I49" s="19"/>
      <c r="J49" s="19"/>
      <c r="K49" s="16"/>
      <c r="L49" s="8"/>
      <c r="M49" s="16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1"/>
        <v>0</v>
      </c>
      <c r="AH49" s="21"/>
      <c r="AI49" s="21"/>
    </row>
    <row r="50" spans="1:35" ht="20.100000000000001" customHeight="1" x14ac:dyDescent="0.3">
      <c r="A50" s="12">
        <v>39</v>
      </c>
      <c r="B50" s="12" t="s">
        <v>185</v>
      </c>
      <c r="C50" s="13" t="s">
        <v>186</v>
      </c>
      <c r="D50" s="13"/>
      <c r="E50" s="8"/>
      <c r="F50" s="16"/>
      <c r="G50" s="16"/>
      <c r="H50" s="16"/>
      <c r="I50" s="19"/>
      <c r="J50" s="19"/>
      <c r="K50" s="16"/>
      <c r="L50" s="8"/>
      <c r="M50" s="16">
        <v>1</v>
      </c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10">
        <f t="shared" si="1"/>
        <v>1</v>
      </c>
      <c r="AH50" s="21"/>
      <c r="AI50" s="21"/>
    </row>
    <row r="51" spans="1:35" ht="20.100000000000001" customHeight="1" x14ac:dyDescent="0.3">
      <c r="A51" s="12">
        <v>40</v>
      </c>
      <c r="B51" s="12" t="s">
        <v>501</v>
      </c>
      <c r="C51" s="13" t="s">
        <v>502</v>
      </c>
      <c r="D51" s="13"/>
      <c r="E51" s="8"/>
      <c r="F51" s="16"/>
      <c r="G51" s="16"/>
      <c r="H51" s="16"/>
      <c r="I51" s="19"/>
      <c r="J51" s="19"/>
      <c r="K51" s="16"/>
      <c r="L51" s="8"/>
      <c r="M51" s="16"/>
      <c r="N51" s="8"/>
      <c r="O51" s="8"/>
      <c r="P51" s="9"/>
      <c r="Q51" s="9"/>
      <c r="R51" s="8"/>
      <c r="S51" s="8"/>
      <c r="T51" s="8"/>
      <c r="U51" s="8"/>
      <c r="V51" s="8"/>
      <c r="W51" s="9"/>
      <c r="X51" s="9"/>
      <c r="Y51" s="8"/>
      <c r="Z51" s="8"/>
      <c r="AA51" s="9"/>
      <c r="AB51" s="8"/>
      <c r="AC51" s="8"/>
      <c r="AD51" s="9"/>
      <c r="AE51" s="9"/>
      <c r="AF51" s="8"/>
      <c r="AG51" s="10">
        <f t="shared" si="1"/>
        <v>0</v>
      </c>
      <c r="AH51" s="21"/>
      <c r="AI51" s="21"/>
    </row>
    <row r="52" spans="1:35" ht="20.100000000000001" customHeight="1" x14ac:dyDescent="0.3">
      <c r="A52" s="12">
        <v>41</v>
      </c>
      <c r="B52" s="12" t="s">
        <v>360</v>
      </c>
      <c r="C52" s="13" t="s">
        <v>361</v>
      </c>
      <c r="D52" s="13"/>
      <c r="E52" s="8"/>
      <c r="F52" s="16"/>
      <c r="G52" s="16"/>
      <c r="H52" s="16"/>
      <c r="I52" s="19"/>
      <c r="J52" s="19"/>
      <c r="K52" s="16"/>
      <c r="L52" s="8"/>
      <c r="M52" s="16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9"/>
      <c r="AB52" s="8"/>
      <c r="AC52" s="8"/>
      <c r="AD52" s="9"/>
      <c r="AE52" s="9"/>
      <c r="AF52" s="8"/>
      <c r="AG52" s="10">
        <f t="shared" si="1"/>
        <v>0</v>
      </c>
      <c r="AH52" s="21"/>
      <c r="AI52" s="21"/>
    </row>
    <row r="53" spans="1:35" ht="20.100000000000001" customHeight="1" x14ac:dyDescent="0.3">
      <c r="A53" s="12">
        <v>42</v>
      </c>
      <c r="B53" s="12" t="s">
        <v>65</v>
      </c>
      <c r="C53" s="13" t="s">
        <v>66</v>
      </c>
      <c r="D53" s="13"/>
      <c r="E53" s="8"/>
      <c r="F53" s="16">
        <v>1</v>
      </c>
      <c r="G53" s="16"/>
      <c r="H53" s="16"/>
      <c r="I53" s="19"/>
      <c r="J53" s="19"/>
      <c r="K53" s="16">
        <v>1</v>
      </c>
      <c r="L53" s="8"/>
      <c r="M53" s="16">
        <v>1</v>
      </c>
      <c r="N53" s="8"/>
      <c r="O53" s="8"/>
      <c r="P53" s="9"/>
      <c r="Q53" s="9"/>
      <c r="R53" s="8"/>
      <c r="S53" s="8"/>
      <c r="T53" s="8"/>
      <c r="U53" s="8"/>
      <c r="V53" s="8"/>
      <c r="W53" s="9"/>
      <c r="X53" s="9"/>
      <c r="Y53" s="8"/>
      <c r="Z53" s="8"/>
      <c r="AA53" s="9"/>
      <c r="AB53" s="8"/>
      <c r="AC53" s="8"/>
      <c r="AD53" s="9"/>
      <c r="AE53" s="9"/>
      <c r="AF53" s="8"/>
      <c r="AG53" s="10">
        <f t="shared" si="1"/>
        <v>3</v>
      </c>
      <c r="AH53" s="21"/>
      <c r="AI53" s="21"/>
    </row>
    <row r="54" spans="1:35" ht="20.100000000000001" customHeight="1" x14ac:dyDescent="0.3">
      <c r="A54" s="12">
        <v>43</v>
      </c>
      <c r="B54" s="12" t="s">
        <v>69</v>
      </c>
      <c r="C54" s="13" t="s">
        <v>70</v>
      </c>
      <c r="D54" s="13"/>
      <c r="E54" s="8"/>
      <c r="F54" s="16"/>
      <c r="G54" s="16"/>
      <c r="H54" s="16"/>
      <c r="I54" s="19"/>
      <c r="J54" s="19"/>
      <c r="K54" s="16"/>
      <c r="L54" s="8"/>
      <c r="M54" s="16"/>
      <c r="N54" s="8"/>
      <c r="O54" s="8"/>
      <c r="P54" s="9"/>
      <c r="Q54" s="9"/>
      <c r="R54" s="8"/>
      <c r="S54" s="8"/>
      <c r="T54" s="8"/>
      <c r="U54" s="8"/>
      <c r="V54" s="8"/>
      <c r="W54" s="9"/>
      <c r="X54" s="9"/>
      <c r="Y54" s="8"/>
      <c r="Z54" s="8"/>
      <c r="AA54" s="9"/>
      <c r="AB54" s="8"/>
      <c r="AC54" s="8"/>
      <c r="AD54" s="9"/>
      <c r="AE54" s="9"/>
      <c r="AF54" s="8"/>
      <c r="AG54" s="10">
        <f t="shared" si="1"/>
        <v>0</v>
      </c>
      <c r="AH54" s="21"/>
      <c r="AI54" s="21"/>
    </row>
    <row r="55" spans="1:35" ht="20.100000000000001" customHeight="1" x14ac:dyDescent="0.3">
      <c r="A55" s="12">
        <v>44</v>
      </c>
      <c r="B55" s="12" t="s">
        <v>467</v>
      </c>
      <c r="C55" s="13" t="s">
        <v>468</v>
      </c>
      <c r="D55" s="13"/>
      <c r="E55" s="8"/>
      <c r="F55" s="16"/>
      <c r="G55" s="16"/>
      <c r="H55" s="16"/>
      <c r="I55" s="19"/>
      <c r="J55" s="19"/>
      <c r="K55" s="16"/>
      <c r="L55" s="8"/>
      <c r="M55" s="16">
        <v>1</v>
      </c>
      <c r="N55" s="8"/>
      <c r="O55" s="8"/>
      <c r="P55" s="9"/>
      <c r="Q55" s="9"/>
      <c r="R55" s="8"/>
      <c r="S55" s="8"/>
      <c r="T55" s="8"/>
      <c r="U55" s="8"/>
      <c r="V55" s="8"/>
      <c r="W55" s="9"/>
      <c r="X55" s="9"/>
      <c r="Y55" s="8"/>
      <c r="Z55" s="8"/>
      <c r="AA55" s="9"/>
      <c r="AB55" s="8"/>
      <c r="AC55" s="8"/>
      <c r="AD55" s="9"/>
      <c r="AE55" s="9"/>
      <c r="AF55" s="8"/>
      <c r="AG55" s="10">
        <f t="shared" si="1"/>
        <v>1</v>
      </c>
      <c r="AH55" s="21"/>
      <c r="AI55" s="21"/>
    </row>
    <row r="56" spans="1:35" ht="20.100000000000001" customHeight="1" x14ac:dyDescent="0.3">
      <c r="A56" s="12">
        <v>45</v>
      </c>
      <c r="B56" s="12" t="s">
        <v>440</v>
      </c>
      <c r="C56" s="13" t="s">
        <v>441</v>
      </c>
      <c r="D56" s="13"/>
      <c r="E56" s="8"/>
      <c r="F56" s="16"/>
      <c r="G56" s="16"/>
      <c r="H56" s="16"/>
      <c r="I56" s="19"/>
      <c r="J56" s="19"/>
      <c r="K56" s="16"/>
      <c r="L56" s="8"/>
      <c r="M56" s="16"/>
      <c r="N56" s="8"/>
      <c r="O56" s="8"/>
      <c r="P56" s="9"/>
      <c r="Q56" s="9"/>
      <c r="R56" s="8"/>
      <c r="S56" s="8"/>
      <c r="T56" s="8"/>
      <c r="U56" s="8"/>
      <c r="V56" s="8"/>
      <c r="W56" s="9"/>
      <c r="X56" s="9"/>
      <c r="Y56" s="8"/>
      <c r="Z56" s="8"/>
      <c r="AA56" s="9"/>
      <c r="AB56" s="8"/>
      <c r="AC56" s="8"/>
      <c r="AD56" s="9"/>
      <c r="AE56" s="9"/>
      <c r="AF56" s="8"/>
      <c r="AG56" s="10">
        <f t="shared" si="1"/>
        <v>0</v>
      </c>
      <c r="AH56" s="21"/>
      <c r="AI56" s="21"/>
    </row>
    <row r="57" spans="1:35" ht="20.100000000000001" customHeight="1" x14ac:dyDescent="0.3">
      <c r="A57" s="12">
        <v>46</v>
      </c>
      <c r="B57" s="12" t="s">
        <v>503</v>
      </c>
      <c r="C57" s="13" t="s">
        <v>504</v>
      </c>
      <c r="D57" s="13"/>
      <c r="E57" s="8"/>
      <c r="F57" s="16"/>
      <c r="G57" s="16"/>
      <c r="H57" s="16"/>
      <c r="I57" s="19"/>
      <c r="J57" s="19"/>
      <c r="K57" s="16"/>
      <c r="L57" s="8"/>
      <c r="M57" s="16"/>
      <c r="N57" s="8"/>
      <c r="O57" s="8"/>
      <c r="P57" s="9"/>
      <c r="Q57" s="9"/>
      <c r="R57" s="8"/>
      <c r="S57" s="8"/>
      <c r="T57" s="8"/>
      <c r="U57" s="8"/>
      <c r="V57" s="8"/>
      <c r="W57" s="9"/>
      <c r="X57" s="9"/>
      <c r="Y57" s="8"/>
      <c r="Z57" s="8"/>
      <c r="AA57" s="9"/>
      <c r="AB57" s="8"/>
      <c r="AC57" s="8"/>
      <c r="AD57" s="9"/>
      <c r="AE57" s="9"/>
      <c r="AF57" s="8"/>
      <c r="AG57" s="10">
        <f t="shared" si="1"/>
        <v>0</v>
      </c>
      <c r="AH57" s="21"/>
      <c r="AI57" s="21"/>
    </row>
    <row r="58" spans="1:35" ht="20.100000000000001" customHeight="1" x14ac:dyDescent="0.3">
      <c r="A58" s="12">
        <v>47</v>
      </c>
      <c r="B58" s="12" t="s">
        <v>75</v>
      </c>
      <c r="C58" s="13" t="s">
        <v>76</v>
      </c>
      <c r="D58" s="13"/>
      <c r="E58" s="8"/>
      <c r="F58" s="16"/>
      <c r="G58" s="16"/>
      <c r="H58" s="16"/>
      <c r="I58" s="19"/>
      <c r="J58" s="19"/>
      <c r="K58" s="16"/>
      <c r="L58" s="8"/>
      <c r="M58" s="16"/>
      <c r="N58" s="8"/>
      <c r="O58" s="8"/>
      <c r="P58" s="9"/>
      <c r="Q58" s="9"/>
      <c r="R58" s="8"/>
      <c r="S58" s="8"/>
      <c r="T58" s="8"/>
      <c r="U58" s="8"/>
      <c r="V58" s="8"/>
      <c r="W58" s="9"/>
      <c r="X58" s="9"/>
      <c r="Y58" s="8"/>
      <c r="Z58" s="8"/>
      <c r="AA58" s="9"/>
      <c r="AB58" s="8"/>
      <c r="AC58" s="8"/>
      <c r="AD58" s="9"/>
      <c r="AE58" s="9"/>
      <c r="AF58" s="8"/>
      <c r="AG58" s="10">
        <f t="shared" si="1"/>
        <v>0</v>
      </c>
      <c r="AH58" s="21"/>
      <c r="AI58" s="21"/>
    </row>
    <row r="59" spans="1:35" ht="20.100000000000001" customHeight="1" x14ac:dyDescent="0.3">
      <c r="A59" s="12">
        <v>48</v>
      </c>
      <c r="B59" s="12" t="s">
        <v>197</v>
      </c>
      <c r="C59" s="13" t="s">
        <v>198</v>
      </c>
      <c r="D59" s="13"/>
      <c r="E59" s="8"/>
      <c r="F59" s="16"/>
      <c r="G59" s="16"/>
      <c r="H59" s="16"/>
      <c r="I59" s="19"/>
      <c r="J59" s="19"/>
      <c r="K59" s="16"/>
      <c r="L59" s="8"/>
      <c r="M59" s="16"/>
      <c r="N59" s="8"/>
      <c r="O59" s="8"/>
      <c r="P59" s="9"/>
      <c r="Q59" s="9"/>
      <c r="R59" s="8"/>
      <c r="S59" s="8"/>
      <c r="T59" s="8"/>
      <c r="U59" s="8"/>
      <c r="V59" s="8"/>
      <c r="W59" s="9"/>
      <c r="X59" s="9"/>
      <c r="Y59" s="8"/>
      <c r="Z59" s="8"/>
      <c r="AA59" s="9"/>
      <c r="AB59" s="8"/>
      <c r="AC59" s="8"/>
      <c r="AD59" s="9"/>
      <c r="AE59" s="9"/>
      <c r="AF59" s="8"/>
      <c r="AG59" s="10">
        <f t="shared" si="1"/>
        <v>0</v>
      </c>
      <c r="AH59" s="21"/>
      <c r="AI59" s="21"/>
    </row>
    <row r="60" spans="1:35" ht="20.100000000000001" customHeight="1" x14ac:dyDescent="0.3">
      <c r="A60" s="12">
        <v>49</v>
      </c>
      <c r="B60" s="12" t="s">
        <v>293</v>
      </c>
      <c r="C60" s="13" t="s">
        <v>294</v>
      </c>
      <c r="D60" s="13"/>
      <c r="E60" s="8"/>
      <c r="F60" s="16">
        <v>1</v>
      </c>
      <c r="G60" s="16"/>
      <c r="H60" s="16"/>
      <c r="I60" s="19"/>
      <c r="J60" s="19"/>
      <c r="K60" s="16">
        <v>1</v>
      </c>
      <c r="L60" s="8"/>
      <c r="M60" s="16">
        <v>1</v>
      </c>
      <c r="N60" s="8"/>
      <c r="O60" s="8"/>
      <c r="P60" s="9"/>
      <c r="Q60" s="9"/>
      <c r="R60" s="8"/>
      <c r="S60" s="8"/>
      <c r="T60" s="8"/>
      <c r="U60" s="8"/>
      <c r="V60" s="8"/>
      <c r="W60" s="9"/>
      <c r="X60" s="9"/>
      <c r="Y60" s="8"/>
      <c r="Z60" s="8"/>
      <c r="AA60" s="9"/>
      <c r="AB60" s="8"/>
      <c r="AC60" s="8"/>
      <c r="AD60" s="9"/>
      <c r="AE60" s="9"/>
      <c r="AF60" s="8"/>
      <c r="AG60" s="10">
        <f t="shared" si="1"/>
        <v>3</v>
      </c>
      <c r="AH60" s="21"/>
      <c r="AI60" s="21"/>
    </row>
    <row r="61" spans="1:35" ht="20.100000000000001" customHeight="1" x14ac:dyDescent="0.3">
      <c r="A61" s="12">
        <v>50</v>
      </c>
      <c r="B61" s="12" t="s">
        <v>201</v>
      </c>
      <c r="C61" s="13" t="s">
        <v>202</v>
      </c>
      <c r="D61" s="13"/>
      <c r="E61" s="8"/>
      <c r="F61" s="16">
        <v>1</v>
      </c>
      <c r="G61" s="16"/>
      <c r="H61" s="16"/>
      <c r="I61" s="19"/>
      <c r="J61" s="19"/>
      <c r="K61" s="16">
        <v>1</v>
      </c>
      <c r="L61" s="8"/>
      <c r="M61" s="16">
        <v>1</v>
      </c>
      <c r="N61" s="8"/>
      <c r="O61" s="8"/>
      <c r="P61" s="9"/>
      <c r="Q61" s="9"/>
      <c r="R61" s="8"/>
      <c r="S61" s="8"/>
      <c r="T61" s="8"/>
      <c r="U61" s="8"/>
      <c r="V61" s="8"/>
      <c r="W61" s="9"/>
      <c r="X61" s="9"/>
      <c r="Y61" s="8"/>
      <c r="Z61" s="8"/>
      <c r="AA61" s="9"/>
      <c r="AB61" s="8"/>
      <c r="AC61" s="8"/>
      <c r="AD61" s="9"/>
      <c r="AE61" s="9"/>
      <c r="AF61" s="8"/>
      <c r="AG61" s="10">
        <f t="shared" si="1"/>
        <v>3</v>
      </c>
      <c r="AH61" s="21"/>
      <c r="AI61" s="21"/>
    </row>
    <row r="62" spans="1:35" ht="20.100000000000001" customHeight="1" x14ac:dyDescent="0.3">
      <c r="A62" s="12">
        <v>51</v>
      </c>
      <c r="B62" s="12" t="s">
        <v>469</v>
      </c>
      <c r="C62" s="13" t="s">
        <v>470</v>
      </c>
      <c r="D62" s="13"/>
      <c r="E62" s="8"/>
      <c r="F62" s="16">
        <v>1</v>
      </c>
      <c r="G62" s="16"/>
      <c r="H62" s="16"/>
      <c r="I62" s="19"/>
      <c r="J62" s="19"/>
      <c r="K62" s="16"/>
      <c r="L62" s="8"/>
      <c r="M62" s="16"/>
      <c r="N62" s="8"/>
      <c r="O62" s="8"/>
      <c r="P62" s="9"/>
      <c r="Q62" s="9"/>
      <c r="R62" s="8"/>
      <c r="S62" s="8"/>
      <c r="T62" s="8"/>
      <c r="U62" s="8"/>
      <c r="V62" s="8"/>
      <c r="W62" s="9"/>
      <c r="X62" s="9"/>
      <c r="Y62" s="8"/>
      <c r="Z62" s="8"/>
      <c r="AA62" s="9"/>
      <c r="AB62" s="8"/>
      <c r="AC62" s="8"/>
      <c r="AD62" s="9"/>
      <c r="AE62" s="9"/>
      <c r="AF62" s="8"/>
      <c r="AG62" s="10">
        <f t="shared" si="1"/>
        <v>1</v>
      </c>
      <c r="AH62" s="21"/>
      <c r="AI62" s="21"/>
    </row>
    <row r="63" spans="1:35" ht="20.100000000000001" customHeight="1" x14ac:dyDescent="0.3">
      <c r="A63" s="12">
        <v>52</v>
      </c>
      <c r="B63" s="12" t="s">
        <v>471</v>
      </c>
      <c r="C63" s="13" t="s">
        <v>472</v>
      </c>
      <c r="D63" s="13"/>
      <c r="E63" s="8"/>
      <c r="F63" s="16">
        <v>1</v>
      </c>
      <c r="G63" s="16"/>
      <c r="H63" s="16"/>
      <c r="I63" s="19"/>
      <c r="J63" s="19"/>
      <c r="K63" s="16"/>
      <c r="L63" s="8"/>
      <c r="M63" s="16"/>
      <c r="N63" s="8"/>
      <c r="O63" s="8"/>
      <c r="P63" s="9"/>
      <c r="Q63" s="9"/>
      <c r="R63" s="8"/>
      <c r="S63" s="8"/>
      <c r="T63" s="8"/>
      <c r="U63" s="8"/>
      <c r="V63" s="8"/>
      <c r="W63" s="9"/>
      <c r="X63" s="9"/>
      <c r="Y63" s="8"/>
      <c r="Z63" s="8"/>
      <c r="AA63" s="9"/>
      <c r="AB63" s="8"/>
      <c r="AC63" s="8"/>
      <c r="AD63" s="9"/>
      <c r="AE63" s="9"/>
      <c r="AF63" s="8"/>
      <c r="AG63" s="10">
        <f t="shared" si="1"/>
        <v>1</v>
      </c>
      <c r="AH63" s="21"/>
      <c r="AI63" s="21"/>
    </row>
    <row r="64" spans="1:35" ht="20.100000000000001" customHeight="1" x14ac:dyDescent="0.3">
      <c r="A64" s="12">
        <v>53</v>
      </c>
      <c r="B64" s="12" t="s">
        <v>205</v>
      </c>
      <c r="C64" s="13" t="s">
        <v>206</v>
      </c>
      <c r="D64" s="13"/>
      <c r="E64" s="8"/>
      <c r="F64" s="16"/>
      <c r="G64" s="16"/>
      <c r="H64" s="16"/>
      <c r="I64" s="19"/>
      <c r="J64" s="19"/>
      <c r="K64" s="16"/>
      <c r="L64" s="8"/>
      <c r="M64" s="16"/>
      <c r="N64" s="8"/>
      <c r="O64" s="8"/>
      <c r="P64" s="9"/>
      <c r="Q64" s="9"/>
      <c r="R64" s="8"/>
      <c r="S64" s="8"/>
      <c r="T64" s="8"/>
      <c r="U64" s="8"/>
      <c r="V64" s="8"/>
      <c r="W64" s="9"/>
      <c r="X64" s="9"/>
      <c r="Y64" s="8"/>
      <c r="Z64" s="8"/>
      <c r="AA64" s="9"/>
      <c r="AB64" s="8"/>
      <c r="AC64" s="8"/>
      <c r="AD64" s="9"/>
      <c r="AE64" s="9"/>
      <c r="AF64" s="8"/>
      <c r="AG64" s="10">
        <f t="shared" si="1"/>
        <v>0</v>
      </c>
      <c r="AH64" s="21"/>
      <c r="AI64" s="21"/>
    </row>
    <row r="65" spans="1:35" ht="20.100000000000001" customHeight="1" x14ac:dyDescent="0.3">
      <c r="A65" s="12">
        <v>54</v>
      </c>
      <c r="B65" s="12" t="s">
        <v>209</v>
      </c>
      <c r="C65" s="13" t="s">
        <v>210</v>
      </c>
      <c r="D65" s="13"/>
      <c r="E65" s="8"/>
      <c r="F65" s="16"/>
      <c r="G65" s="16"/>
      <c r="H65" s="16"/>
      <c r="I65" s="19"/>
      <c r="J65" s="19"/>
      <c r="K65" s="16">
        <v>1</v>
      </c>
      <c r="L65" s="8"/>
      <c r="M65" s="16">
        <v>1</v>
      </c>
      <c r="N65" s="8"/>
      <c r="O65" s="8"/>
      <c r="P65" s="9"/>
      <c r="Q65" s="9"/>
      <c r="R65" s="8"/>
      <c r="S65" s="8"/>
      <c r="T65" s="8"/>
      <c r="U65" s="8"/>
      <c r="V65" s="8"/>
      <c r="W65" s="9"/>
      <c r="X65" s="9"/>
      <c r="Y65" s="8"/>
      <c r="Z65" s="8"/>
      <c r="AA65" s="9"/>
      <c r="AB65" s="8"/>
      <c r="AC65" s="8"/>
      <c r="AD65" s="9"/>
      <c r="AE65" s="9"/>
      <c r="AF65" s="8"/>
      <c r="AG65" s="10">
        <f t="shared" si="1"/>
        <v>2</v>
      </c>
      <c r="AH65" s="21"/>
      <c r="AI65" s="21"/>
    </row>
    <row r="66" spans="1:35" ht="20.100000000000001" customHeight="1" x14ac:dyDescent="0.3">
      <c r="A66" s="12">
        <v>55</v>
      </c>
      <c r="B66" s="12" t="s">
        <v>505</v>
      </c>
      <c r="C66" s="13" t="s">
        <v>506</v>
      </c>
      <c r="D66" s="13"/>
      <c r="E66" s="8"/>
      <c r="F66" s="16"/>
      <c r="G66" s="16"/>
      <c r="H66" s="16"/>
      <c r="I66" s="19"/>
      <c r="J66" s="19"/>
      <c r="K66" s="16"/>
      <c r="L66" s="8"/>
      <c r="M66" s="16"/>
      <c r="N66" s="8"/>
      <c r="O66" s="8"/>
      <c r="P66" s="9"/>
      <c r="Q66" s="9"/>
      <c r="R66" s="8"/>
      <c r="S66" s="8"/>
      <c r="T66" s="8"/>
      <c r="U66" s="8"/>
      <c r="V66" s="8"/>
      <c r="W66" s="9"/>
      <c r="X66" s="9"/>
      <c r="Y66" s="8"/>
      <c r="Z66" s="8"/>
      <c r="AA66" s="9"/>
      <c r="AB66" s="8"/>
      <c r="AC66" s="8"/>
      <c r="AD66" s="9"/>
      <c r="AE66" s="9"/>
      <c r="AF66" s="8"/>
      <c r="AG66" s="10">
        <f t="shared" si="1"/>
        <v>0</v>
      </c>
      <c r="AH66" s="21"/>
      <c r="AI66" s="21"/>
    </row>
    <row r="67" spans="1:35" ht="20.100000000000001" customHeight="1" x14ac:dyDescent="0.3">
      <c r="A67" s="12">
        <v>56</v>
      </c>
      <c r="B67" s="12" t="s">
        <v>267</v>
      </c>
      <c r="C67" s="13" t="s">
        <v>268</v>
      </c>
      <c r="D67" s="13"/>
      <c r="E67" s="8"/>
      <c r="F67" s="16"/>
      <c r="G67" s="16"/>
      <c r="H67" s="16"/>
      <c r="I67" s="19"/>
      <c r="J67" s="19"/>
      <c r="K67" s="16"/>
      <c r="L67" s="8"/>
      <c r="M67" s="16"/>
      <c r="N67" s="8"/>
      <c r="O67" s="8"/>
      <c r="P67" s="9"/>
      <c r="Q67" s="9"/>
      <c r="R67" s="8"/>
      <c r="S67" s="8"/>
      <c r="T67" s="8"/>
      <c r="U67" s="8"/>
      <c r="V67" s="8"/>
      <c r="W67" s="9"/>
      <c r="X67" s="9"/>
      <c r="Y67" s="8"/>
      <c r="Z67" s="8"/>
      <c r="AA67" s="9"/>
      <c r="AB67" s="8"/>
      <c r="AC67" s="8"/>
      <c r="AD67" s="9"/>
      <c r="AE67" s="9"/>
      <c r="AF67" s="8"/>
      <c r="AG67" s="10">
        <f t="shared" si="1"/>
        <v>0</v>
      </c>
      <c r="AH67" s="21"/>
      <c r="AI67" s="21"/>
    </row>
    <row r="68" spans="1:35" ht="20.100000000000001" customHeight="1" x14ac:dyDescent="0.3">
      <c r="A68" s="12">
        <v>57</v>
      </c>
      <c r="B68" s="12" t="s">
        <v>217</v>
      </c>
      <c r="C68" s="13" t="s">
        <v>218</v>
      </c>
      <c r="D68" s="13"/>
      <c r="E68" s="8"/>
      <c r="F68" s="16">
        <v>1</v>
      </c>
      <c r="G68" s="16"/>
      <c r="H68" s="16"/>
      <c r="I68" s="19"/>
      <c r="J68" s="19"/>
      <c r="K68" s="16">
        <v>1</v>
      </c>
      <c r="L68" s="8"/>
      <c r="M68" s="16">
        <v>1</v>
      </c>
      <c r="N68" s="8"/>
      <c r="O68" s="8"/>
      <c r="P68" s="9"/>
      <c r="Q68" s="9"/>
      <c r="R68" s="8"/>
      <c r="S68" s="8"/>
      <c r="T68" s="8"/>
      <c r="U68" s="8"/>
      <c r="V68" s="8"/>
      <c r="W68" s="9"/>
      <c r="X68" s="9"/>
      <c r="Y68" s="8"/>
      <c r="Z68" s="8"/>
      <c r="AA68" s="9"/>
      <c r="AB68" s="8"/>
      <c r="AC68" s="8"/>
      <c r="AD68" s="9"/>
      <c r="AE68" s="9"/>
      <c r="AF68" s="8"/>
      <c r="AG68" s="10">
        <f t="shared" si="1"/>
        <v>3</v>
      </c>
      <c r="AH68" s="21"/>
      <c r="AI68" s="21"/>
    </row>
    <row r="69" spans="1:35" ht="20.100000000000001" customHeight="1" x14ac:dyDescent="0.3">
      <c r="A69" s="12">
        <v>58</v>
      </c>
      <c r="B69" s="12" t="s">
        <v>299</v>
      </c>
      <c r="C69" s="13" t="s">
        <v>300</v>
      </c>
      <c r="D69" s="13"/>
      <c r="E69" s="8"/>
      <c r="F69" s="16"/>
      <c r="G69" s="16"/>
      <c r="H69" s="16"/>
      <c r="I69" s="19"/>
      <c r="J69" s="19"/>
      <c r="K69" s="16"/>
      <c r="L69" s="8"/>
      <c r="M69" s="16">
        <v>1</v>
      </c>
      <c r="N69" s="8"/>
      <c r="O69" s="8"/>
      <c r="P69" s="9"/>
      <c r="Q69" s="9"/>
      <c r="R69" s="8"/>
      <c r="S69" s="8"/>
      <c r="T69" s="8"/>
      <c r="U69" s="8"/>
      <c r="V69" s="8"/>
      <c r="W69" s="9"/>
      <c r="X69" s="9"/>
      <c r="Y69" s="8"/>
      <c r="Z69" s="8"/>
      <c r="AA69" s="9"/>
      <c r="AB69" s="8"/>
      <c r="AC69" s="8"/>
      <c r="AD69" s="9"/>
      <c r="AE69" s="9"/>
      <c r="AF69" s="8"/>
      <c r="AG69" s="10">
        <f t="shared" si="1"/>
        <v>1</v>
      </c>
      <c r="AH69" s="21"/>
      <c r="AI69" s="21"/>
    </row>
    <row r="70" spans="1:35" ht="20.100000000000001" customHeight="1" x14ac:dyDescent="0.3">
      <c r="A70" s="12">
        <v>59</v>
      </c>
      <c r="B70" s="12" t="s">
        <v>507</v>
      </c>
      <c r="C70" s="13" t="s">
        <v>508</v>
      </c>
      <c r="D70" s="13"/>
      <c r="E70" s="8"/>
      <c r="F70" s="16">
        <v>1</v>
      </c>
      <c r="G70" s="16"/>
      <c r="H70" s="16"/>
      <c r="I70" s="19"/>
      <c r="J70" s="19"/>
      <c r="K70" s="16">
        <v>1</v>
      </c>
      <c r="L70" s="8"/>
      <c r="M70" s="16">
        <v>1</v>
      </c>
      <c r="N70" s="8"/>
      <c r="O70" s="8"/>
      <c r="P70" s="9"/>
      <c r="Q70" s="9"/>
      <c r="R70" s="8"/>
      <c r="S70" s="8"/>
      <c r="T70" s="8"/>
      <c r="U70" s="8"/>
      <c r="V70" s="8"/>
      <c r="W70" s="9"/>
      <c r="X70" s="9"/>
      <c r="Y70" s="8"/>
      <c r="Z70" s="8"/>
      <c r="AA70" s="9"/>
      <c r="AB70" s="8"/>
      <c r="AC70" s="8"/>
      <c r="AD70" s="9"/>
      <c r="AE70" s="9"/>
      <c r="AF70" s="8"/>
      <c r="AG70" s="10">
        <f t="shared" si="1"/>
        <v>3</v>
      </c>
      <c r="AH70" s="21"/>
      <c r="AI70" s="21"/>
    </row>
    <row r="71" spans="1:35" ht="20.100000000000001" customHeight="1" x14ac:dyDescent="0.3">
      <c r="A71" s="12">
        <v>60</v>
      </c>
      <c r="B71" s="12" t="s">
        <v>509</v>
      </c>
      <c r="C71" s="13" t="s">
        <v>510</v>
      </c>
      <c r="D71" s="13"/>
      <c r="E71" s="8"/>
      <c r="F71" s="16">
        <v>1</v>
      </c>
      <c r="G71" s="16"/>
      <c r="H71" s="16"/>
      <c r="I71" s="19"/>
      <c r="J71" s="19"/>
      <c r="K71" s="16">
        <v>1</v>
      </c>
      <c r="L71" s="8"/>
      <c r="M71" s="16"/>
      <c r="N71" s="8"/>
      <c r="O71" s="8"/>
      <c r="P71" s="9"/>
      <c r="Q71" s="9"/>
      <c r="R71" s="8"/>
      <c r="S71" s="8"/>
      <c r="T71" s="8"/>
      <c r="U71" s="8"/>
      <c r="V71" s="8"/>
      <c r="W71" s="9"/>
      <c r="X71" s="9"/>
      <c r="Y71" s="8"/>
      <c r="Z71" s="8"/>
      <c r="AA71" s="9"/>
      <c r="AB71" s="8"/>
      <c r="AC71" s="8"/>
      <c r="AD71" s="9"/>
      <c r="AE71" s="9"/>
      <c r="AF71" s="8"/>
      <c r="AG71" s="10">
        <f t="shared" si="1"/>
        <v>2</v>
      </c>
      <c r="AH71" s="21"/>
      <c r="AI71" s="21"/>
    </row>
    <row r="72" spans="1:35" ht="20.100000000000001" customHeight="1" x14ac:dyDescent="0.3">
      <c r="A72" s="12">
        <v>61</v>
      </c>
      <c r="B72" s="12" t="s">
        <v>231</v>
      </c>
      <c r="C72" s="13" t="s">
        <v>232</v>
      </c>
      <c r="D72" s="13"/>
      <c r="E72" s="8"/>
      <c r="F72" s="16"/>
      <c r="G72" s="16"/>
      <c r="H72" s="16"/>
      <c r="I72" s="19"/>
      <c r="J72" s="19"/>
      <c r="K72" s="16"/>
      <c r="L72" s="8"/>
      <c r="M72" s="16"/>
      <c r="N72" s="8"/>
      <c r="O72" s="8"/>
      <c r="P72" s="9"/>
      <c r="Q72" s="9"/>
      <c r="R72" s="8"/>
      <c r="S72" s="8"/>
      <c r="T72" s="8"/>
      <c r="U72" s="8"/>
      <c r="V72" s="8"/>
      <c r="W72" s="9"/>
      <c r="X72" s="9"/>
      <c r="Y72" s="8"/>
      <c r="Z72" s="8"/>
      <c r="AA72" s="9"/>
      <c r="AB72" s="8"/>
      <c r="AC72" s="8"/>
      <c r="AD72" s="9"/>
      <c r="AE72" s="9"/>
      <c r="AF72" s="8"/>
      <c r="AG72" s="10">
        <f t="shared" si="1"/>
        <v>0</v>
      </c>
      <c r="AH72" s="21"/>
      <c r="AI72" s="21"/>
    </row>
    <row r="73" spans="1:35" ht="20.100000000000001" customHeight="1" x14ac:dyDescent="0.3">
      <c r="A73" s="12">
        <v>62</v>
      </c>
      <c r="B73" s="12" t="s">
        <v>95</v>
      </c>
      <c r="C73" s="13" t="s">
        <v>96</v>
      </c>
      <c r="D73" s="13"/>
      <c r="E73" s="8"/>
      <c r="F73" s="16"/>
      <c r="G73" s="16"/>
      <c r="H73" s="16"/>
      <c r="I73" s="19"/>
      <c r="J73" s="19"/>
      <c r="K73" s="16">
        <v>1</v>
      </c>
      <c r="L73" s="8"/>
      <c r="M73" s="16">
        <v>1</v>
      </c>
      <c r="N73" s="8"/>
      <c r="O73" s="8"/>
      <c r="P73" s="9"/>
      <c r="Q73" s="9"/>
      <c r="R73" s="8"/>
      <c r="S73" s="8"/>
      <c r="T73" s="8"/>
      <c r="U73" s="8"/>
      <c r="V73" s="8"/>
      <c r="W73" s="9"/>
      <c r="X73" s="9"/>
      <c r="Y73" s="8"/>
      <c r="Z73" s="8"/>
      <c r="AA73" s="9"/>
      <c r="AB73" s="8"/>
      <c r="AC73" s="8"/>
      <c r="AD73" s="9"/>
      <c r="AE73" s="9"/>
      <c r="AF73" s="8"/>
      <c r="AG73" s="10">
        <f t="shared" si="1"/>
        <v>2</v>
      </c>
      <c r="AH73" s="21"/>
      <c r="AI73" s="21"/>
    </row>
    <row r="74" spans="1:35" ht="20.100000000000001" customHeight="1" x14ac:dyDescent="0.3">
      <c r="A74" s="12">
        <v>63</v>
      </c>
      <c r="B74" s="12" t="s">
        <v>303</v>
      </c>
      <c r="C74" s="13" t="s">
        <v>304</v>
      </c>
      <c r="D74" s="13"/>
      <c r="E74" s="8"/>
      <c r="F74" s="16"/>
      <c r="G74" s="16"/>
      <c r="H74" s="16"/>
      <c r="I74" s="19"/>
      <c r="J74" s="19"/>
      <c r="K74" s="16"/>
      <c r="L74" s="8"/>
      <c r="M74" s="16"/>
      <c r="N74" s="8"/>
      <c r="O74" s="8"/>
      <c r="P74" s="9"/>
      <c r="Q74" s="9"/>
      <c r="R74" s="8"/>
      <c r="S74" s="8"/>
      <c r="T74" s="8"/>
      <c r="U74" s="8"/>
      <c r="V74" s="8"/>
      <c r="W74" s="9"/>
      <c r="X74" s="9"/>
      <c r="Y74" s="8"/>
      <c r="Z74" s="8"/>
      <c r="AA74" s="9"/>
      <c r="AB74" s="8"/>
      <c r="AC74" s="8"/>
      <c r="AD74" s="9"/>
      <c r="AE74" s="9"/>
      <c r="AF74" s="8"/>
      <c r="AG74" s="10">
        <f t="shared" si="1"/>
        <v>0</v>
      </c>
      <c r="AH74" s="21"/>
      <c r="AI74" s="21"/>
    </row>
    <row r="75" spans="1:35" ht="20.100000000000001" customHeight="1" x14ac:dyDescent="0.3">
      <c r="A75" s="12">
        <v>64</v>
      </c>
      <c r="B75" s="12" t="s">
        <v>103</v>
      </c>
      <c r="C75" s="13" t="s">
        <v>104</v>
      </c>
      <c r="D75" s="13"/>
      <c r="E75" s="8"/>
      <c r="F75" s="16"/>
      <c r="G75" s="16"/>
      <c r="H75" s="16"/>
      <c r="I75" s="19"/>
      <c r="J75" s="19"/>
      <c r="K75" s="16"/>
      <c r="L75" s="8"/>
      <c r="M75" s="16"/>
      <c r="N75" s="8"/>
      <c r="O75" s="8"/>
      <c r="P75" s="9"/>
      <c r="Q75" s="9"/>
      <c r="R75" s="8"/>
      <c r="S75" s="8"/>
      <c r="T75" s="8"/>
      <c r="U75" s="8"/>
      <c r="V75" s="8"/>
      <c r="W75" s="9"/>
      <c r="X75" s="9"/>
      <c r="Y75" s="8"/>
      <c r="Z75" s="8"/>
      <c r="AA75" s="9"/>
      <c r="AB75" s="8"/>
      <c r="AC75" s="8"/>
      <c r="AD75" s="9"/>
      <c r="AE75" s="9"/>
      <c r="AF75" s="8"/>
      <c r="AG75" s="10">
        <f t="shared" si="1"/>
        <v>0</v>
      </c>
      <c r="AH75" s="21"/>
      <c r="AI75" s="21"/>
    </row>
    <row r="76" spans="1:35" ht="20.100000000000001" customHeight="1" x14ac:dyDescent="0.3">
      <c r="A76" s="12">
        <v>65</v>
      </c>
      <c r="B76" s="12" t="s">
        <v>239</v>
      </c>
      <c r="C76" s="13" t="s">
        <v>240</v>
      </c>
      <c r="D76" s="13"/>
      <c r="E76" s="8"/>
      <c r="F76" s="16">
        <v>1</v>
      </c>
      <c r="G76" s="16"/>
      <c r="H76" s="16"/>
      <c r="I76" s="19"/>
      <c r="J76" s="19"/>
      <c r="K76" s="16"/>
      <c r="L76" s="8"/>
      <c r="M76" s="16">
        <v>1</v>
      </c>
      <c r="N76" s="8"/>
      <c r="O76" s="8"/>
      <c r="P76" s="9"/>
      <c r="Q76" s="9"/>
      <c r="R76" s="8"/>
      <c r="S76" s="8"/>
      <c r="T76" s="8"/>
      <c r="U76" s="8"/>
      <c r="V76" s="8"/>
      <c r="W76" s="9"/>
      <c r="X76" s="9"/>
      <c r="Y76" s="8"/>
      <c r="Z76" s="8"/>
      <c r="AA76" s="9"/>
      <c r="AB76" s="8"/>
      <c r="AC76" s="8"/>
      <c r="AD76" s="9"/>
      <c r="AE76" s="9"/>
      <c r="AF76" s="8"/>
      <c r="AG76" s="10">
        <f t="shared" ref="AG76:AG82" si="2">SUM(E76:AF76)</f>
        <v>2</v>
      </c>
      <c r="AH76" s="21"/>
      <c r="AI76" s="21"/>
    </row>
    <row r="77" spans="1:35" ht="20.100000000000001" customHeight="1" x14ac:dyDescent="0.3">
      <c r="A77" s="12">
        <v>66</v>
      </c>
      <c r="B77" s="12" t="s">
        <v>243</v>
      </c>
      <c r="C77" s="13" t="s">
        <v>244</v>
      </c>
      <c r="D77" s="13"/>
      <c r="E77" s="8"/>
      <c r="F77" s="16"/>
      <c r="G77" s="16"/>
      <c r="H77" s="16"/>
      <c r="I77" s="19"/>
      <c r="J77" s="19"/>
      <c r="K77" s="16"/>
      <c r="L77" s="8"/>
      <c r="M77" s="16"/>
      <c r="N77" s="8"/>
      <c r="O77" s="8"/>
      <c r="P77" s="9"/>
      <c r="Q77" s="9"/>
      <c r="R77" s="8"/>
      <c r="S77" s="8"/>
      <c r="T77" s="8"/>
      <c r="U77" s="8"/>
      <c r="V77" s="8"/>
      <c r="W77" s="9"/>
      <c r="X77" s="9"/>
      <c r="Y77" s="8"/>
      <c r="Z77" s="8"/>
      <c r="AA77" s="9"/>
      <c r="AB77" s="8"/>
      <c r="AC77" s="8"/>
      <c r="AD77" s="9"/>
      <c r="AE77" s="9"/>
      <c r="AF77" s="8"/>
      <c r="AG77" s="10">
        <f t="shared" si="2"/>
        <v>0</v>
      </c>
      <c r="AH77" s="21"/>
      <c r="AI77" s="21"/>
    </row>
    <row r="78" spans="1:35" ht="20.100000000000001" customHeight="1" x14ac:dyDescent="0.3">
      <c r="A78" s="12">
        <v>67</v>
      </c>
      <c r="B78" s="12" t="s">
        <v>245</v>
      </c>
      <c r="C78" s="13" t="s">
        <v>246</v>
      </c>
      <c r="D78" s="13"/>
      <c r="E78" s="8"/>
      <c r="F78" s="16">
        <v>1</v>
      </c>
      <c r="G78" s="16"/>
      <c r="H78" s="16"/>
      <c r="I78" s="19"/>
      <c r="J78" s="19"/>
      <c r="K78" s="16"/>
      <c r="L78" s="8"/>
      <c r="M78" s="16"/>
      <c r="N78" s="8"/>
      <c r="O78" s="8"/>
      <c r="P78" s="9"/>
      <c r="Q78" s="9"/>
      <c r="R78" s="8"/>
      <c r="S78" s="8"/>
      <c r="T78" s="8"/>
      <c r="U78" s="8"/>
      <c r="V78" s="8"/>
      <c r="W78" s="9"/>
      <c r="X78" s="9"/>
      <c r="Y78" s="8"/>
      <c r="Z78" s="8"/>
      <c r="AA78" s="9"/>
      <c r="AB78" s="8"/>
      <c r="AC78" s="8"/>
      <c r="AD78" s="9"/>
      <c r="AE78" s="9"/>
      <c r="AF78" s="8"/>
      <c r="AG78" s="10">
        <f t="shared" si="2"/>
        <v>1</v>
      </c>
      <c r="AH78" s="21"/>
      <c r="AI78" s="21"/>
    </row>
    <row r="79" spans="1:35" ht="20.100000000000001" customHeight="1" x14ac:dyDescent="0.3">
      <c r="A79" s="12">
        <v>68</v>
      </c>
      <c r="B79" s="12" t="s">
        <v>511</v>
      </c>
      <c r="C79" s="13" t="s">
        <v>512</v>
      </c>
      <c r="D79" s="13"/>
      <c r="E79" s="8"/>
      <c r="F79" s="16"/>
      <c r="G79" s="16"/>
      <c r="H79" s="16"/>
      <c r="I79" s="19"/>
      <c r="J79" s="19"/>
      <c r="K79" s="16"/>
      <c r="L79" s="8"/>
      <c r="M79" s="16"/>
      <c r="N79" s="8"/>
      <c r="O79" s="8"/>
      <c r="P79" s="9"/>
      <c r="Q79" s="9"/>
      <c r="R79" s="8"/>
      <c r="S79" s="8"/>
      <c r="T79" s="8"/>
      <c r="U79" s="8"/>
      <c r="V79" s="8"/>
      <c r="W79" s="9"/>
      <c r="X79" s="9"/>
      <c r="Y79" s="8"/>
      <c r="Z79" s="8"/>
      <c r="AA79" s="9"/>
      <c r="AB79" s="8"/>
      <c r="AC79" s="8"/>
      <c r="AD79" s="9"/>
      <c r="AE79" s="9"/>
      <c r="AF79" s="8"/>
      <c r="AG79" s="10">
        <f t="shared" si="2"/>
        <v>0</v>
      </c>
      <c r="AH79" s="21"/>
      <c r="AI79" s="21"/>
    </row>
    <row r="80" spans="1:35" ht="20.100000000000001" customHeight="1" x14ac:dyDescent="0.3">
      <c r="A80" s="12">
        <v>69</v>
      </c>
      <c r="B80" s="12" t="s">
        <v>105</v>
      </c>
      <c r="C80" s="13" t="s">
        <v>106</v>
      </c>
      <c r="D80" s="13"/>
      <c r="E80" s="8"/>
      <c r="F80" s="16">
        <v>1</v>
      </c>
      <c r="G80" s="16"/>
      <c r="H80" s="16"/>
      <c r="I80" s="19"/>
      <c r="J80" s="19"/>
      <c r="K80" s="16">
        <v>1</v>
      </c>
      <c r="L80" s="8"/>
      <c r="M80" s="16">
        <v>1</v>
      </c>
      <c r="N80" s="8"/>
      <c r="O80" s="8"/>
      <c r="P80" s="9"/>
      <c r="Q80" s="9"/>
      <c r="R80" s="8"/>
      <c r="S80" s="8"/>
      <c r="T80" s="8"/>
      <c r="U80" s="8"/>
      <c r="V80" s="8"/>
      <c r="W80" s="9"/>
      <c r="X80" s="9"/>
      <c r="Y80" s="8"/>
      <c r="Z80" s="8"/>
      <c r="AA80" s="9"/>
      <c r="AB80" s="8"/>
      <c r="AC80" s="8"/>
      <c r="AD80" s="9"/>
      <c r="AE80" s="9"/>
      <c r="AF80" s="8"/>
      <c r="AG80" s="10">
        <f t="shared" si="2"/>
        <v>3</v>
      </c>
      <c r="AH80" s="21"/>
      <c r="AI80" s="21"/>
    </row>
    <row r="81" spans="1:35" ht="20.100000000000001" customHeight="1" x14ac:dyDescent="0.3">
      <c r="A81" s="12">
        <v>70</v>
      </c>
      <c r="B81" s="12" t="s">
        <v>253</v>
      </c>
      <c r="C81" s="13" t="s">
        <v>254</v>
      </c>
      <c r="D81" s="13"/>
      <c r="E81" s="8"/>
      <c r="F81" s="16"/>
      <c r="G81" s="16"/>
      <c r="H81" s="16"/>
      <c r="I81" s="19"/>
      <c r="J81" s="19"/>
      <c r="K81" s="16">
        <v>1</v>
      </c>
      <c r="L81" s="8"/>
      <c r="M81" s="16">
        <v>1</v>
      </c>
      <c r="N81" s="8"/>
      <c r="O81" s="8"/>
      <c r="P81" s="9"/>
      <c r="Q81" s="9"/>
      <c r="R81" s="8"/>
      <c r="S81" s="8"/>
      <c r="T81" s="8"/>
      <c r="U81" s="8"/>
      <c r="V81" s="8"/>
      <c r="W81" s="9"/>
      <c r="X81" s="9"/>
      <c r="Y81" s="8"/>
      <c r="Z81" s="8"/>
      <c r="AA81" s="9"/>
      <c r="AB81" s="8"/>
      <c r="AC81" s="8"/>
      <c r="AD81" s="9"/>
      <c r="AE81" s="9"/>
      <c r="AF81" s="8"/>
      <c r="AG81" s="10">
        <f t="shared" si="2"/>
        <v>2</v>
      </c>
      <c r="AH81" s="21"/>
      <c r="AI81" s="21"/>
    </row>
    <row r="82" spans="1:35" ht="18.75" x14ac:dyDescent="0.3">
      <c r="A82" s="12">
        <v>71</v>
      </c>
      <c r="B82" s="12"/>
      <c r="C82" s="13"/>
      <c r="D82" s="13"/>
      <c r="E82" s="8"/>
      <c r="F82" s="16"/>
      <c r="G82" s="16"/>
      <c r="H82" s="16"/>
      <c r="I82" s="19"/>
      <c r="J82" s="19"/>
      <c r="K82" s="16"/>
      <c r="L82" s="8"/>
      <c r="M82" s="16"/>
      <c r="N82" s="8"/>
      <c r="O82" s="8"/>
      <c r="P82" s="9"/>
      <c r="Q82" s="9"/>
      <c r="R82" s="8"/>
      <c r="S82" s="8"/>
      <c r="T82" s="8"/>
      <c r="U82" s="8"/>
      <c r="V82" s="8"/>
      <c r="W82" s="9"/>
      <c r="X82" s="9"/>
      <c r="Y82" s="8"/>
      <c r="Z82" s="8"/>
      <c r="AA82" s="9"/>
      <c r="AB82" s="8"/>
      <c r="AC82" s="8"/>
      <c r="AD82" s="9"/>
      <c r="AE82" s="9"/>
      <c r="AF82" s="8"/>
      <c r="AG82" s="10">
        <f t="shared" si="2"/>
        <v>0</v>
      </c>
      <c r="AH82" s="21"/>
      <c r="AI82" s="21"/>
    </row>
    <row r="83" spans="1:35" ht="18.75" x14ac:dyDescent="0.3">
      <c r="A83" s="12">
        <v>72</v>
      </c>
      <c r="B83" s="12"/>
      <c r="C83" s="13"/>
      <c r="D83" s="13"/>
      <c r="E83" s="8"/>
      <c r="F83" s="16"/>
      <c r="G83" s="16"/>
      <c r="H83" s="16"/>
      <c r="I83" s="19"/>
      <c r="J83" s="19"/>
      <c r="K83" s="16"/>
      <c r="L83" s="8"/>
      <c r="M83" s="16"/>
      <c r="N83" s="8"/>
      <c r="O83" s="8"/>
      <c r="P83" s="9"/>
      <c r="Q83" s="9"/>
      <c r="R83" s="8"/>
      <c r="S83" s="8"/>
      <c r="T83" s="8"/>
      <c r="U83" s="8"/>
      <c r="V83" s="8"/>
      <c r="W83" s="9"/>
      <c r="X83" s="9"/>
      <c r="Y83" s="8"/>
      <c r="Z83" s="8"/>
      <c r="AA83" s="9"/>
      <c r="AB83" s="8"/>
      <c r="AC83" s="8"/>
      <c r="AD83" s="9"/>
      <c r="AE83" s="9"/>
      <c r="AF83" s="8"/>
      <c r="AG83" s="8"/>
      <c r="AH83" s="21"/>
      <c r="AI83" s="21"/>
    </row>
    <row r="84" spans="1:35" ht="18" customHeight="1" x14ac:dyDescent="0.25">
      <c r="A84" s="21" t="s">
        <v>117</v>
      </c>
      <c r="B84" s="21"/>
      <c r="C84" s="21"/>
      <c r="D84" s="21"/>
      <c r="E84" s="10">
        <f t="shared" ref="E84:AG84" si="3">SUM(E12:E83)</f>
        <v>0</v>
      </c>
      <c r="F84" s="17">
        <f t="shared" si="3"/>
        <v>16</v>
      </c>
      <c r="G84" s="17">
        <f t="shared" si="3"/>
        <v>0</v>
      </c>
      <c r="H84" s="17">
        <f t="shared" si="3"/>
        <v>0</v>
      </c>
      <c r="I84" s="20">
        <f t="shared" si="3"/>
        <v>0</v>
      </c>
      <c r="J84" s="20">
        <f t="shared" si="3"/>
        <v>0</v>
      </c>
      <c r="K84" s="17">
        <f t="shared" si="3"/>
        <v>24</v>
      </c>
      <c r="L84" s="10">
        <f t="shared" si="3"/>
        <v>0</v>
      </c>
      <c r="M84" s="17">
        <f t="shared" si="3"/>
        <v>32</v>
      </c>
      <c r="N84" s="10">
        <f t="shared" si="3"/>
        <v>0</v>
      </c>
      <c r="O84" s="10">
        <f t="shared" si="3"/>
        <v>0</v>
      </c>
      <c r="P84" s="11">
        <f t="shared" si="3"/>
        <v>0</v>
      </c>
      <c r="Q84" s="11">
        <f t="shared" si="3"/>
        <v>0</v>
      </c>
      <c r="R84" s="10">
        <f t="shared" si="3"/>
        <v>0</v>
      </c>
      <c r="S84" s="10">
        <f t="shared" si="3"/>
        <v>0</v>
      </c>
      <c r="T84" s="10">
        <f t="shared" si="3"/>
        <v>0</v>
      </c>
      <c r="U84" s="10">
        <f t="shared" si="3"/>
        <v>0</v>
      </c>
      <c r="V84" s="10">
        <f t="shared" si="3"/>
        <v>0</v>
      </c>
      <c r="W84" s="11">
        <f t="shared" si="3"/>
        <v>0</v>
      </c>
      <c r="X84" s="11">
        <f t="shared" si="3"/>
        <v>0</v>
      </c>
      <c r="Y84" s="10">
        <f t="shared" si="3"/>
        <v>0</v>
      </c>
      <c r="Z84" s="10">
        <f t="shared" si="3"/>
        <v>0</v>
      </c>
      <c r="AA84" s="11">
        <f t="shared" si="3"/>
        <v>0</v>
      </c>
      <c r="AB84" s="10">
        <f t="shared" si="3"/>
        <v>0</v>
      </c>
      <c r="AC84" s="10">
        <f t="shared" si="3"/>
        <v>0</v>
      </c>
      <c r="AD84" s="11">
        <f t="shared" si="3"/>
        <v>0</v>
      </c>
      <c r="AE84" s="11">
        <f t="shared" si="3"/>
        <v>0</v>
      </c>
      <c r="AF84" s="10">
        <f t="shared" si="3"/>
        <v>0</v>
      </c>
      <c r="AG84" s="10">
        <f t="shared" si="3"/>
        <v>72</v>
      </c>
      <c r="AH84" s="21"/>
      <c r="AI84" s="21"/>
    </row>
    <row r="85" spans="1:35" ht="18" customHeight="1" x14ac:dyDescent="0.25">
      <c r="A85" s="21" t="s">
        <v>118</v>
      </c>
      <c r="B85" s="21"/>
      <c r="C85" s="21"/>
      <c r="D85" s="21"/>
      <c r="E85" s="10">
        <f t="shared" ref="E85:AF85" si="4">70-E84</f>
        <v>70</v>
      </c>
      <c r="F85" s="17">
        <f t="shared" si="4"/>
        <v>54</v>
      </c>
      <c r="G85" s="17">
        <f t="shared" si="4"/>
        <v>70</v>
      </c>
      <c r="H85" s="17">
        <f t="shared" si="4"/>
        <v>70</v>
      </c>
      <c r="I85" s="20">
        <f t="shared" si="4"/>
        <v>70</v>
      </c>
      <c r="J85" s="20">
        <f t="shared" si="4"/>
        <v>70</v>
      </c>
      <c r="K85" s="17">
        <f t="shared" si="4"/>
        <v>46</v>
      </c>
      <c r="L85" s="10">
        <f t="shared" si="4"/>
        <v>70</v>
      </c>
      <c r="M85" s="17">
        <f t="shared" si="4"/>
        <v>38</v>
      </c>
      <c r="N85" s="10">
        <f t="shared" si="4"/>
        <v>70</v>
      </c>
      <c r="O85" s="10">
        <f t="shared" si="4"/>
        <v>70</v>
      </c>
      <c r="P85" s="11">
        <f t="shared" si="4"/>
        <v>70</v>
      </c>
      <c r="Q85" s="11">
        <f t="shared" si="4"/>
        <v>70</v>
      </c>
      <c r="R85" s="10">
        <f t="shared" si="4"/>
        <v>70</v>
      </c>
      <c r="S85" s="10">
        <f t="shared" si="4"/>
        <v>70</v>
      </c>
      <c r="T85" s="10">
        <f t="shared" si="4"/>
        <v>70</v>
      </c>
      <c r="U85" s="10">
        <f t="shared" si="4"/>
        <v>70</v>
      </c>
      <c r="V85" s="10">
        <f t="shared" si="4"/>
        <v>70</v>
      </c>
      <c r="W85" s="11">
        <f t="shared" si="4"/>
        <v>70</v>
      </c>
      <c r="X85" s="11">
        <f t="shared" si="4"/>
        <v>70</v>
      </c>
      <c r="Y85" s="10">
        <f t="shared" si="4"/>
        <v>70</v>
      </c>
      <c r="Z85" s="10">
        <f t="shared" si="4"/>
        <v>70</v>
      </c>
      <c r="AA85" s="11">
        <f t="shared" si="4"/>
        <v>70</v>
      </c>
      <c r="AB85" s="10">
        <f t="shared" si="4"/>
        <v>70</v>
      </c>
      <c r="AC85" s="10">
        <f t="shared" si="4"/>
        <v>70</v>
      </c>
      <c r="AD85" s="11">
        <f t="shared" si="4"/>
        <v>70</v>
      </c>
      <c r="AE85" s="11">
        <f t="shared" si="4"/>
        <v>70</v>
      </c>
      <c r="AF85" s="10">
        <f t="shared" si="4"/>
        <v>70</v>
      </c>
      <c r="AG85" s="10">
        <f>1330-AG84</f>
        <v>1258</v>
      </c>
      <c r="AH85" s="21"/>
      <c r="AI85" s="21"/>
    </row>
    <row r="87" spans="1:35" x14ac:dyDescent="0.25">
      <c r="B87" s="1" t="s">
        <v>119</v>
      </c>
      <c r="G87" s="14" t="s">
        <v>120</v>
      </c>
    </row>
    <row r="88" spans="1:35" x14ac:dyDescent="0.25">
      <c r="D88" s="1" t="s">
        <v>121</v>
      </c>
      <c r="G88" s="14" t="s">
        <v>122</v>
      </c>
    </row>
    <row r="89" spans="1:35" x14ac:dyDescent="0.25">
      <c r="B89" s="1" t="s">
        <v>123</v>
      </c>
      <c r="G89" s="14" t="s">
        <v>120</v>
      </c>
    </row>
    <row r="90" spans="1:35" x14ac:dyDescent="0.25">
      <c r="D90" s="1" t="s">
        <v>121</v>
      </c>
      <c r="G90" s="14" t="s">
        <v>122</v>
      </c>
    </row>
  </sheetData>
  <mergeCells count="82">
    <mergeCell ref="AH17:AI17"/>
    <mergeCell ref="E10:AF10"/>
    <mergeCell ref="A10:A11"/>
    <mergeCell ref="B10:B11"/>
    <mergeCell ref="C10:C11"/>
    <mergeCell ref="AG10:AG11"/>
    <mergeCell ref="AH10:AI11"/>
    <mergeCell ref="AH12:AI12"/>
    <mergeCell ref="AH13:AI13"/>
    <mergeCell ref="AH14:AI14"/>
    <mergeCell ref="AH15:AI15"/>
    <mergeCell ref="AH16:AI16"/>
    <mergeCell ref="AH29:AI29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H27:AI27"/>
    <mergeCell ref="AH28:AI28"/>
    <mergeCell ref="AH41:AI41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53:AI53"/>
    <mergeCell ref="AH42:AI42"/>
    <mergeCell ref="AH43:AI43"/>
    <mergeCell ref="AH44:AI44"/>
    <mergeCell ref="AH45:AI45"/>
    <mergeCell ref="AH46:AI46"/>
    <mergeCell ref="AH47:AI47"/>
    <mergeCell ref="AH48:AI48"/>
    <mergeCell ref="AH49:AI49"/>
    <mergeCell ref="AH50:AI50"/>
    <mergeCell ref="AH51:AI51"/>
    <mergeCell ref="AH52:AI52"/>
    <mergeCell ref="AH65:AI65"/>
    <mergeCell ref="AH54:AI54"/>
    <mergeCell ref="AH55:AI55"/>
    <mergeCell ref="AH56:AI56"/>
    <mergeCell ref="AH57:AI57"/>
    <mergeCell ref="AH58:AI58"/>
    <mergeCell ref="AH59:AI59"/>
    <mergeCell ref="AH60:AI60"/>
    <mergeCell ref="AH61:AI61"/>
    <mergeCell ref="AH62:AI62"/>
    <mergeCell ref="AH63:AI63"/>
    <mergeCell ref="AH64:AI64"/>
    <mergeCell ref="AH77:AI77"/>
    <mergeCell ref="AH66:AI66"/>
    <mergeCell ref="AH67:AI67"/>
    <mergeCell ref="AH68:AI68"/>
    <mergeCell ref="AH69:AI69"/>
    <mergeCell ref="AH70:AI70"/>
    <mergeCell ref="AH71:AI71"/>
    <mergeCell ref="AH72:AI72"/>
    <mergeCell ref="AH73:AI73"/>
    <mergeCell ref="AH74:AI74"/>
    <mergeCell ref="AH75:AI75"/>
    <mergeCell ref="AH76:AI76"/>
    <mergeCell ref="AH84:AI84"/>
    <mergeCell ref="AH85:AI85"/>
    <mergeCell ref="A84:D84"/>
    <mergeCell ref="A85:D85"/>
    <mergeCell ref="AH78:AI78"/>
    <mergeCell ref="AH79:AI79"/>
    <mergeCell ref="AH80:AI80"/>
    <mergeCell ref="AH81:AI81"/>
    <mergeCell ref="AH82:AI82"/>
    <mergeCell ref="AH83:AI83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00"/>
  <sheetViews>
    <sheetView workbookViewId="0">
      <selection activeCell="C12" sqref="C12:D93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124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125</v>
      </c>
      <c r="C12" s="13" t="s">
        <v>126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3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127</v>
      </c>
      <c r="C13" s="13" t="s">
        <v>128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129</v>
      </c>
      <c r="C14" s="13" t="s">
        <v>130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131</v>
      </c>
      <c r="C15" s="13" t="s">
        <v>132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133</v>
      </c>
      <c r="C16" s="13" t="s">
        <v>134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135</v>
      </c>
      <c r="C17" s="13" t="s">
        <v>136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137</v>
      </c>
      <c r="C18" s="13" t="s">
        <v>138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139</v>
      </c>
      <c r="C19" s="13" t="s">
        <v>140</v>
      </c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141</v>
      </c>
      <c r="C20" s="13" t="s">
        <v>142</v>
      </c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143</v>
      </c>
      <c r="C21" s="13" t="s">
        <v>144</v>
      </c>
      <c r="D21" s="13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29</v>
      </c>
      <c r="C22" s="13" t="s">
        <v>30</v>
      </c>
      <c r="D22" s="13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145</v>
      </c>
      <c r="C23" s="13" t="s">
        <v>146</v>
      </c>
      <c r="D23" s="13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31</v>
      </c>
      <c r="C24" s="13" t="s">
        <v>32</v>
      </c>
      <c r="D24" s="13"/>
      <c r="E24" s="8"/>
      <c r="F24" s="8"/>
      <c r="G24" s="8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37</v>
      </c>
      <c r="C25" s="13" t="s">
        <v>38</v>
      </c>
      <c r="D25" s="13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41</v>
      </c>
      <c r="C26" s="13" t="s">
        <v>42</v>
      </c>
      <c r="D26" s="13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43</v>
      </c>
      <c r="C27" s="13" t="s">
        <v>44</v>
      </c>
      <c r="D27" s="13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147</v>
      </c>
      <c r="C28" s="13" t="s">
        <v>148</v>
      </c>
      <c r="D28" s="13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149</v>
      </c>
      <c r="C29" s="13" t="s">
        <v>150</v>
      </c>
      <c r="D29" s="13"/>
      <c r="E29" s="8"/>
      <c r="F29" s="8"/>
      <c r="G29" s="8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151</v>
      </c>
      <c r="C30" s="13" t="s">
        <v>152</v>
      </c>
      <c r="D30" s="13"/>
      <c r="E30" s="8"/>
      <c r="F30" s="8"/>
      <c r="G30" s="8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153</v>
      </c>
      <c r="C31" s="13" t="s">
        <v>154</v>
      </c>
      <c r="D31" s="13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155</v>
      </c>
      <c r="C32" s="13" t="s">
        <v>156</v>
      </c>
      <c r="D32" s="13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157</v>
      </c>
      <c r="C33" s="13" t="s">
        <v>158</v>
      </c>
      <c r="D33" s="13"/>
      <c r="E33" s="8"/>
      <c r="F33" s="8"/>
      <c r="G33" s="8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47</v>
      </c>
      <c r="C34" s="13" t="s">
        <v>48</v>
      </c>
      <c r="D34" s="13"/>
      <c r="E34" s="8"/>
      <c r="F34" s="8"/>
      <c r="G34" s="8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49</v>
      </c>
      <c r="C35" s="13" t="s">
        <v>50</v>
      </c>
      <c r="D35" s="13"/>
      <c r="E35" s="8"/>
      <c r="F35" s="8"/>
      <c r="G35" s="8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159</v>
      </c>
      <c r="C36" s="13" t="s">
        <v>160</v>
      </c>
      <c r="D36" s="13"/>
      <c r="E36" s="8"/>
      <c r="F36" s="8"/>
      <c r="G36" s="8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161</v>
      </c>
      <c r="C37" s="13" t="s">
        <v>162</v>
      </c>
      <c r="D37" s="13"/>
      <c r="E37" s="8"/>
      <c r="F37" s="8"/>
      <c r="G37" s="8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163</v>
      </c>
      <c r="C38" s="13" t="s">
        <v>164</v>
      </c>
      <c r="D38" s="13"/>
      <c r="E38" s="8"/>
      <c r="F38" s="8"/>
      <c r="G38" s="8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165</v>
      </c>
      <c r="C39" s="13" t="s">
        <v>166</v>
      </c>
      <c r="D39" s="13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167</v>
      </c>
      <c r="C40" s="13" t="s">
        <v>168</v>
      </c>
      <c r="D40" s="13"/>
      <c r="E40" s="8"/>
      <c r="F40" s="8"/>
      <c r="G40" s="8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169</v>
      </c>
      <c r="C41" s="13" t="s">
        <v>170</v>
      </c>
      <c r="D41" s="13"/>
      <c r="E41" s="8"/>
      <c r="F41" s="8"/>
      <c r="G41" s="8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20.100000000000001" customHeight="1" x14ac:dyDescent="0.3">
      <c r="A42" s="12">
        <v>31</v>
      </c>
      <c r="B42" s="12" t="s">
        <v>55</v>
      </c>
      <c r="C42" s="13" t="s">
        <v>56</v>
      </c>
      <c r="D42" s="13"/>
      <c r="E42" s="8"/>
      <c r="F42" s="8"/>
      <c r="G42" s="8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171</v>
      </c>
      <c r="C43" s="13" t="s">
        <v>172</v>
      </c>
      <c r="D43" s="13"/>
      <c r="E43" s="8"/>
      <c r="F43" s="8"/>
      <c r="G43" s="8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0</v>
      </c>
      <c r="AH43" s="21"/>
      <c r="AI43" s="21"/>
    </row>
    <row r="44" spans="1:35" ht="20.100000000000001" customHeight="1" x14ac:dyDescent="0.3">
      <c r="A44" s="12">
        <v>33</v>
      </c>
      <c r="B44" s="12" t="s">
        <v>173</v>
      </c>
      <c r="C44" s="13" t="s">
        <v>174</v>
      </c>
      <c r="D44" s="13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ref="AG44:AG75" si="1">SUM(E44:AF44)</f>
        <v>0</v>
      </c>
      <c r="AH44" s="21"/>
      <c r="AI44" s="21"/>
    </row>
    <row r="45" spans="1:35" ht="20.100000000000001" customHeight="1" x14ac:dyDescent="0.3">
      <c r="A45" s="12">
        <v>34</v>
      </c>
      <c r="B45" s="12" t="s">
        <v>175</v>
      </c>
      <c r="C45" s="13" t="s">
        <v>176</v>
      </c>
      <c r="D45" s="13"/>
      <c r="E45" s="8"/>
      <c r="F45" s="8"/>
      <c r="G45" s="8"/>
      <c r="H45" s="8"/>
      <c r="I45" s="9"/>
      <c r="J45" s="9"/>
      <c r="K45" s="8"/>
      <c r="L45" s="8"/>
      <c r="M45" s="8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1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177</v>
      </c>
      <c r="C46" s="13" t="s">
        <v>178</v>
      </c>
      <c r="D46" s="13"/>
      <c r="E46" s="8"/>
      <c r="F46" s="8"/>
      <c r="G46" s="8"/>
      <c r="H46" s="8"/>
      <c r="I46" s="9"/>
      <c r="J46" s="9"/>
      <c r="K46" s="8"/>
      <c r="L46" s="8"/>
      <c r="M46" s="8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1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179</v>
      </c>
      <c r="C47" s="13" t="s">
        <v>180</v>
      </c>
      <c r="D47" s="13"/>
      <c r="E47" s="8"/>
      <c r="F47" s="8"/>
      <c r="G47" s="8"/>
      <c r="H47" s="8"/>
      <c r="I47" s="9"/>
      <c r="J47" s="9"/>
      <c r="K47" s="8"/>
      <c r="L47" s="8"/>
      <c r="M47" s="8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1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181</v>
      </c>
      <c r="C48" s="13" t="s">
        <v>182</v>
      </c>
      <c r="D48" s="13"/>
      <c r="E48" s="8"/>
      <c r="F48" s="8"/>
      <c r="G48" s="8"/>
      <c r="H48" s="8"/>
      <c r="I48" s="9"/>
      <c r="J48" s="9"/>
      <c r="K48" s="8"/>
      <c r="L48" s="8"/>
      <c r="M48" s="8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1"/>
        <v>0</v>
      </c>
      <c r="AH48" s="21"/>
      <c r="AI48" s="21"/>
    </row>
    <row r="49" spans="1:35" ht="20.100000000000001" customHeight="1" x14ac:dyDescent="0.3">
      <c r="A49" s="12">
        <v>38</v>
      </c>
      <c r="B49" s="12" t="s">
        <v>183</v>
      </c>
      <c r="C49" s="13" t="s">
        <v>184</v>
      </c>
      <c r="D49" s="13"/>
      <c r="E49" s="8"/>
      <c r="F49" s="8"/>
      <c r="G49" s="8"/>
      <c r="H49" s="8"/>
      <c r="I49" s="9"/>
      <c r="J49" s="9"/>
      <c r="K49" s="8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1"/>
        <v>0</v>
      </c>
      <c r="AH49" s="21"/>
      <c r="AI49" s="21"/>
    </row>
    <row r="50" spans="1:35" ht="20.100000000000001" customHeight="1" x14ac:dyDescent="0.3">
      <c r="A50" s="12">
        <v>39</v>
      </c>
      <c r="B50" s="12" t="s">
        <v>185</v>
      </c>
      <c r="C50" s="13" t="s">
        <v>186</v>
      </c>
      <c r="D50" s="13"/>
      <c r="E50" s="8"/>
      <c r="F50" s="8"/>
      <c r="G50" s="8"/>
      <c r="H50" s="8"/>
      <c r="I50" s="9"/>
      <c r="J50" s="9"/>
      <c r="K50" s="8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10">
        <f t="shared" si="1"/>
        <v>0</v>
      </c>
      <c r="AH50" s="21"/>
      <c r="AI50" s="21"/>
    </row>
    <row r="51" spans="1:35" ht="20.100000000000001" customHeight="1" x14ac:dyDescent="0.3">
      <c r="A51" s="12">
        <v>40</v>
      </c>
      <c r="B51" s="12" t="s">
        <v>187</v>
      </c>
      <c r="C51" s="13" t="s">
        <v>188</v>
      </c>
      <c r="D51" s="13"/>
      <c r="E51" s="8"/>
      <c r="F51" s="8"/>
      <c r="G51" s="8"/>
      <c r="H51" s="8"/>
      <c r="I51" s="9"/>
      <c r="J51" s="9"/>
      <c r="K51" s="8"/>
      <c r="L51" s="8"/>
      <c r="M51" s="8"/>
      <c r="N51" s="8"/>
      <c r="O51" s="8"/>
      <c r="P51" s="9"/>
      <c r="Q51" s="9"/>
      <c r="R51" s="8"/>
      <c r="S51" s="8"/>
      <c r="T51" s="8"/>
      <c r="U51" s="8"/>
      <c r="V51" s="8"/>
      <c r="W51" s="9"/>
      <c r="X51" s="9"/>
      <c r="Y51" s="8"/>
      <c r="Z51" s="8"/>
      <c r="AA51" s="9"/>
      <c r="AB51" s="8"/>
      <c r="AC51" s="8"/>
      <c r="AD51" s="9"/>
      <c r="AE51" s="9"/>
      <c r="AF51" s="8"/>
      <c r="AG51" s="10">
        <f t="shared" si="1"/>
        <v>0</v>
      </c>
      <c r="AH51" s="21"/>
      <c r="AI51" s="21"/>
    </row>
    <row r="52" spans="1:35" ht="20.100000000000001" customHeight="1" x14ac:dyDescent="0.3">
      <c r="A52" s="12">
        <v>41</v>
      </c>
      <c r="B52" s="12" t="s">
        <v>63</v>
      </c>
      <c r="C52" s="13" t="s">
        <v>64</v>
      </c>
      <c r="D52" s="13"/>
      <c r="E52" s="8"/>
      <c r="F52" s="8"/>
      <c r="G52" s="8"/>
      <c r="H52" s="8"/>
      <c r="I52" s="9"/>
      <c r="J52" s="9"/>
      <c r="K52" s="8"/>
      <c r="L52" s="8"/>
      <c r="M52" s="8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9"/>
      <c r="AB52" s="8"/>
      <c r="AC52" s="8"/>
      <c r="AD52" s="9"/>
      <c r="AE52" s="9"/>
      <c r="AF52" s="8"/>
      <c r="AG52" s="10">
        <f t="shared" si="1"/>
        <v>0</v>
      </c>
      <c r="AH52" s="21"/>
      <c r="AI52" s="21"/>
    </row>
    <row r="53" spans="1:35" ht="20.100000000000001" customHeight="1" x14ac:dyDescent="0.3">
      <c r="A53" s="12">
        <v>42</v>
      </c>
      <c r="B53" s="12" t="s">
        <v>189</v>
      </c>
      <c r="C53" s="13" t="s">
        <v>190</v>
      </c>
      <c r="D53" s="13"/>
      <c r="E53" s="8"/>
      <c r="F53" s="8"/>
      <c r="G53" s="8"/>
      <c r="H53" s="8"/>
      <c r="I53" s="9"/>
      <c r="J53" s="9"/>
      <c r="K53" s="8"/>
      <c r="L53" s="8"/>
      <c r="M53" s="8"/>
      <c r="N53" s="8"/>
      <c r="O53" s="8"/>
      <c r="P53" s="9"/>
      <c r="Q53" s="9"/>
      <c r="R53" s="8"/>
      <c r="S53" s="8"/>
      <c r="T53" s="8"/>
      <c r="U53" s="8"/>
      <c r="V53" s="8"/>
      <c r="W53" s="9"/>
      <c r="X53" s="9"/>
      <c r="Y53" s="8"/>
      <c r="Z53" s="8"/>
      <c r="AA53" s="9"/>
      <c r="AB53" s="8"/>
      <c r="AC53" s="8"/>
      <c r="AD53" s="9"/>
      <c r="AE53" s="9"/>
      <c r="AF53" s="8"/>
      <c r="AG53" s="10">
        <f t="shared" si="1"/>
        <v>0</v>
      </c>
      <c r="AH53" s="21"/>
      <c r="AI53" s="21"/>
    </row>
    <row r="54" spans="1:35" ht="20.100000000000001" customHeight="1" x14ac:dyDescent="0.3">
      <c r="A54" s="12">
        <v>43</v>
      </c>
      <c r="B54" s="12" t="s">
        <v>69</v>
      </c>
      <c r="C54" s="13" t="s">
        <v>70</v>
      </c>
      <c r="D54" s="13"/>
      <c r="E54" s="8"/>
      <c r="F54" s="8"/>
      <c r="G54" s="8"/>
      <c r="H54" s="8"/>
      <c r="I54" s="9"/>
      <c r="J54" s="9"/>
      <c r="K54" s="8"/>
      <c r="L54" s="8"/>
      <c r="M54" s="8"/>
      <c r="N54" s="8"/>
      <c r="O54" s="8"/>
      <c r="P54" s="9"/>
      <c r="Q54" s="9"/>
      <c r="R54" s="8"/>
      <c r="S54" s="8"/>
      <c r="T54" s="8"/>
      <c r="U54" s="8"/>
      <c r="V54" s="8"/>
      <c r="W54" s="9"/>
      <c r="X54" s="9"/>
      <c r="Y54" s="8"/>
      <c r="Z54" s="8"/>
      <c r="AA54" s="9"/>
      <c r="AB54" s="8"/>
      <c r="AC54" s="8"/>
      <c r="AD54" s="9"/>
      <c r="AE54" s="9"/>
      <c r="AF54" s="8"/>
      <c r="AG54" s="10">
        <f t="shared" si="1"/>
        <v>0</v>
      </c>
      <c r="AH54" s="21"/>
      <c r="AI54" s="21"/>
    </row>
    <row r="55" spans="1:35" ht="20.100000000000001" customHeight="1" x14ac:dyDescent="0.3">
      <c r="A55" s="12">
        <v>44</v>
      </c>
      <c r="B55" s="12" t="s">
        <v>191</v>
      </c>
      <c r="C55" s="13" t="s">
        <v>192</v>
      </c>
      <c r="D55" s="13"/>
      <c r="E55" s="8"/>
      <c r="F55" s="8"/>
      <c r="G55" s="8"/>
      <c r="H55" s="8"/>
      <c r="I55" s="9"/>
      <c r="J55" s="9"/>
      <c r="K55" s="8"/>
      <c r="L55" s="8"/>
      <c r="M55" s="8"/>
      <c r="N55" s="8"/>
      <c r="O55" s="8"/>
      <c r="P55" s="9"/>
      <c r="Q55" s="9"/>
      <c r="R55" s="8"/>
      <c r="S55" s="8"/>
      <c r="T55" s="8"/>
      <c r="U55" s="8"/>
      <c r="V55" s="8"/>
      <c r="W55" s="9"/>
      <c r="X55" s="9"/>
      <c r="Y55" s="8"/>
      <c r="Z55" s="8"/>
      <c r="AA55" s="9"/>
      <c r="AB55" s="8"/>
      <c r="AC55" s="8"/>
      <c r="AD55" s="9"/>
      <c r="AE55" s="9"/>
      <c r="AF55" s="8"/>
      <c r="AG55" s="10">
        <f t="shared" si="1"/>
        <v>0</v>
      </c>
      <c r="AH55" s="21"/>
      <c r="AI55" s="21"/>
    </row>
    <row r="56" spans="1:35" ht="20.100000000000001" customHeight="1" x14ac:dyDescent="0.3">
      <c r="A56" s="12">
        <v>45</v>
      </c>
      <c r="B56" s="12" t="s">
        <v>193</v>
      </c>
      <c r="C56" s="13" t="s">
        <v>194</v>
      </c>
      <c r="D56" s="13"/>
      <c r="E56" s="8"/>
      <c r="F56" s="8"/>
      <c r="G56" s="8"/>
      <c r="H56" s="8"/>
      <c r="I56" s="9"/>
      <c r="J56" s="9"/>
      <c r="K56" s="8"/>
      <c r="L56" s="8"/>
      <c r="M56" s="8"/>
      <c r="N56" s="8"/>
      <c r="O56" s="8"/>
      <c r="P56" s="9"/>
      <c r="Q56" s="9"/>
      <c r="R56" s="8"/>
      <c r="S56" s="8"/>
      <c r="T56" s="8"/>
      <c r="U56" s="8"/>
      <c r="V56" s="8"/>
      <c r="W56" s="9"/>
      <c r="X56" s="9"/>
      <c r="Y56" s="8"/>
      <c r="Z56" s="8"/>
      <c r="AA56" s="9"/>
      <c r="AB56" s="8"/>
      <c r="AC56" s="8"/>
      <c r="AD56" s="9"/>
      <c r="AE56" s="9"/>
      <c r="AF56" s="8"/>
      <c r="AG56" s="10">
        <f t="shared" si="1"/>
        <v>0</v>
      </c>
      <c r="AH56" s="21"/>
      <c r="AI56" s="21"/>
    </row>
    <row r="57" spans="1:35" ht="20.100000000000001" customHeight="1" x14ac:dyDescent="0.3">
      <c r="A57" s="12">
        <v>46</v>
      </c>
      <c r="B57" s="12" t="s">
        <v>195</v>
      </c>
      <c r="C57" s="13" t="s">
        <v>196</v>
      </c>
      <c r="D57" s="13"/>
      <c r="E57" s="8"/>
      <c r="F57" s="8"/>
      <c r="G57" s="8"/>
      <c r="H57" s="8"/>
      <c r="I57" s="9"/>
      <c r="J57" s="9"/>
      <c r="K57" s="8"/>
      <c r="L57" s="8"/>
      <c r="M57" s="8"/>
      <c r="N57" s="8"/>
      <c r="O57" s="8"/>
      <c r="P57" s="9"/>
      <c r="Q57" s="9"/>
      <c r="R57" s="8"/>
      <c r="S57" s="8"/>
      <c r="T57" s="8"/>
      <c r="U57" s="8"/>
      <c r="V57" s="8"/>
      <c r="W57" s="9"/>
      <c r="X57" s="9"/>
      <c r="Y57" s="8"/>
      <c r="Z57" s="8"/>
      <c r="AA57" s="9"/>
      <c r="AB57" s="8"/>
      <c r="AC57" s="8"/>
      <c r="AD57" s="9"/>
      <c r="AE57" s="9"/>
      <c r="AF57" s="8"/>
      <c r="AG57" s="10">
        <f t="shared" si="1"/>
        <v>0</v>
      </c>
      <c r="AH57" s="21"/>
      <c r="AI57" s="21"/>
    </row>
    <row r="58" spans="1:35" ht="20.100000000000001" customHeight="1" x14ac:dyDescent="0.3">
      <c r="A58" s="12">
        <v>47</v>
      </c>
      <c r="B58" s="12" t="s">
        <v>75</v>
      </c>
      <c r="C58" s="13" t="s">
        <v>76</v>
      </c>
      <c r="D58" s="13"/>
      <c r="E58" s="8"/>
      <c r="F58" s="8"/>
      <c r="G58" s="8"/>
      <c r="H58" s="8"/>
      <c r="I58" s="9"/>
      <c r="J58" s="9"/>
      <c r="K58" s="8"/>
      <c r="L58" s="8"/>
      <c r="M58" s="8"/>
      <c r="N58" s="8"/>
      <c r="O58" s="8"/>
      <c r="P58" s="9"/>
      <c r="Q58" s="9"/>
      <c r="R58" s="8"/>
      <c r="S58" s="8"/>
      <c r="T58" s="8"/>
      <c r="U58" s="8"/>
      <c r="V58" s="8"/>
      <c r="W58" s="9"/>
      <c r="X58" s="9"/>
      <c r="Y58" s="8"/>
      <c r="Z58" s="8"/>
      <c r="AA58" s="9"/>
      <c r="AB58" s="8"/>
      <c r="AC58" s="8"/>
      <c r="AD58" s="9"/>
      <c r="AE58" s="9"/>
      <c r="AF58" s="8"/>
      <c r="AG58" s="10">
        <f t="shared" si="1"/>
        <v>0</v>
      </c>
      <c r="AH58" s="21"/>
      <c r="AI58" s="21"/>
    </row>
    <row r="59" spans="1:35" ht="20.100000000000001" customHeight="1" x14ac:dyDescent="0.3">
      <c r="A59" s="12">
        <v>48</v>
      </c>
      <c r="B59" s="12" t="s">
        <v>197</v>
      </c>
      <c r="C59" s="13" t="s">
        <v>198</v>
      </c>
      <c r="D59" s="13"/>
      <c r="E59" s="8"/>
      <c r="F59" s="8"/>
      <c r="G59" s="8"/>
      <c r="H59" s="8"/>
      <c r="I59" s="9"/>
      <c r="J59" s="9"/>
      <c r="K59" s="8"/>
      <c r="L59" s="8"/>
      <c r="M59" s="8"/>
      <c r="N59" s="8"/>
      <c r="O59" s="8"/>
      <c r="P59" s="9"/>
      <c r="Q59" s="9"/>
      <c r="R59" s="8"/>
      <c r="S59" s="8"/>
      <c r="T59" s="8"/>
      <c r="U59" s="8"/>
      <c r="V59" s="8"/>
      <c r="W59" s="9"/>
      <c r="X59" s="9"/>
      <c r="Y59" s="8"/>
      <c r="Z59" s="8"/>
      <c r="AA59" s="9"/>
      <c r="AB59" s="8"/>
      <c r="AC59" s="8"/>
      <c r="AD59" s="9"/>
      <c r="AE59" s="9"/>
      <c r="AF59" s="8"/>
      <c r="AG59" s="10">
        <f t="shared" si="1"/>
        <v>0</v>
      </c>
      <c r="AH59" s="21"/>
      <c r="AI59" s="21"/>
    </row>
    <row r="60" spans="1:35" ht="20.100000000000001" customHeight="1" x14ac:dyDescent="0.3">
      <c r="A60" s="12">
        <v>49</v>
      </c>
      <c r="B60" s="12" t="s">
        <v>199</v>
      </c>
      <c r="C60" s="13" t="s">
        <v>200</v>
      </c>
      <c r="D60" s="13"/>
      <c r="E60" s="8"/>
      <c r="F60" s="8"/>
      <c r="G60" s="8"/>
      <c r="H60" s="8"/>
      <c r="I60" s="9"/>
      <c r="J60" s="9"/>
      <c r="K60" s="8"/>
      <c r="L60" s="8"/>
      <c r="M60" s="8"/>
      <c r="N60" s="8"/>
      <c r="O60" s="8"/>
      <c r="P60" s="9"/>
      <c r="Q60" s="9"/>
      <c r="R60" s="8"/>
      <c r="S60" s="8"/>
      <c r="T60" s="8"/>
      <c r="U60" s="8"/>
      <c r="V60" s="8"/>
      <c r="W60" s="9"/>
      <c r="X60" s="9"/>
      <c r="Y60" s="8"/>
      <c r="Z60" s="8"/>
      <c r="AA60" s="9"/>
      <c r="AB60" s="8"/>
      <c r="AC60" s="8"/>
      <c r="AD60" s="9"/>
      <c r="AE60" s="9"/>
      <c r="AF60" s="8"/>
      <c r="AG60" s="10">
        <f t="shared" si="1"/>
        <v>0</v>
      </c>
      <c r="AH60" s="21"/>
      <c r="AI60" s="21"/>
    </row>
    <row r="61" spans="1:35" ht="20.100000000000001" customHeight="1" x14ac:dyDescent="0.3">
      <c r="A61" s="12">
        <v>50</v>
      </c>
      <c r="B61" s="12" t="s">
        <v>201</v>
      </c>
      <c r="C61" s="13" t="s">
        <v>202</v>
      </c>
      <c r="D61" s="13"/>
      <c r="E61" s="8"/>
      <c r="F61" s="8"/>
      <c r="G61" s="8"/>
      <c r="H61" s="8"/>
      <c r="I61" s="9"/>
      <c r="J61" s="9"/>
      <c r="K61" s="8"/>
      <c r="L61" s="8"/>
      <c r="M61" s="8"/>
      <c r="N61" s="8"/>
      <c r="O61" s="8"/>
      <c r="P61" s="9"/>
      <c r="Q61" s="9"/>
      <c r="R61" s="8"/>
      <c r="S61" s="8"/>
      <c r="T61" s="8"/>
      <c r="U61" s="8"/>
      <c r="V61" s="8"/>
      <c r="W61" s="9"/>
      <c r="X61" s="9"/>
      <c r="Y61" s="8"/>
      <c r="Z61" s="8"/>
      <c r="AA61" s="9"/>
      <c r="AB61" s="8"/>
      <c r="AC61" s="8"/>
      <c r="AD61" s="9"/>
      <c r="AE61" s="9"/>
      <c r="AF61" s="8"/>
      <c r="AG61" s="10">
        <f t="shared" si="1"/>
        <v>0</v>
      </c>
      <c r="AH61" s="21"/>
      <c r="AI61" s="21"/>
    </row>
    <row r="62" spans="1:35" ht="20.100000000000001" customHeight="1" x14ac:dyDescent="0.3">
      <c r="A62" s="12">
        <v>51</v>
      </c>
      <c r="B62" s="12" t="s">
        <v>203</v>
      </c>
      <c r="C62" s="13" t="s">
        <v>204</v>
      </c>
      <c r="D62" s="13"/>
      <c r="E62" s="8"/>
      <c r="F62" s="8"/>
      <c r="G62" s="8"/>
      <c r="H62" s="8"/>
      <c r="I62" s="9"/>
      <c r="J62" s="9"/>
      <c r="K62" s="8"/>
      <c r="L62" s="8"/>
      <c r="M62" s="8"/>
      <c r="N62" s="8"/>
      <c r="O62" s="8"/>
      <c r="P62" s="9"/>
      <c r="Q62" s="9"/>
      <c r="R62" s="8"/>
      <c r="S62" s="8"/>
      <c r="T62" s="8"/>
      <c r="U62" s="8"/>
      <c r="V62" s="8"/>
      <c r="W62" s="9"/>
      <c r="X62" s="9"/>
      <c r="Y62" s="8"/>
      <c r="Z62" s="8"/>
      <c r="AA62" s="9"/>
      <c r="AB62" s="8"/>
      <c r="AC62" s="8"/>
      <c r="AD62" s="9"/>
      <c r="AE62" s="9"/>
      <c r="AF62" s="8"/>
      <c r="AG62" s="10">
        <f t="shared" si="1"/>
        <v>0</v>
      </c>
      <c r="AH62" s="21"/>
      <c r="AI62" s="21"/>
    </row>
    <row r="63" spans="1:35" ht="20.100000000000001" customHeight="1" x14ac:dyDescent="0.3">
      <c r="A63" s="12">
        <v>52</v>
      </c>
      <c r="B63" s="12" t="s">
        <v>205</v>
      </c>
      <c r="C63" s="13" t="s">
        <v>206</v>
      </c>
      <c r="D63" s="13"/>
      <c r="E63" s="8"/>
      <c r="F63" s="8"/>
      <c r="G63" s="8"/>
      <c r="H63" s="8"/>
      <c r="I63" s="9"/>
      <c r="J63" s="9"/>
      <c r="K63" s="8"/>
      <c r="L63" s="8"/>
      <c r="M63" s="8"/>
      <c r="N63" s="8"/>
      <c r="O63" s="8"/>
      <c r="P63" s="9"/>
      <c r="Q63" s="9"/>
      <c r="R63" s="8"/>
      <c r="S63" s="8"/>
      <c r="T63" s="8"/>
      <c r="U63" s="8"/>
      <c r="V63" s="8"/>
      <c r="W63" s="9"/>
      <c r="X63" s="9"/>
      <c r="Y63" s="8"/>
      <c r="Z63" s="8"/>
      <c r="AA63" s="9"/>
      <c r="AB63" s="8"/>
      <c r="AC63" s="8"/>
      <c r="AD63" s="9"/>
      <c r="AE63" s="9"/>
      <c r="AF63" s="8"/>
      <c r="AG63" s="10">
        <f t="shared" si="1"/>
        <v>0</v>
      </c>
      <c r="AH63" s="21"/>
      <c r="AI63" s="21"/>
    </row>
    <row r="64" spans="1:35" ht="20.100000000000001" customHeight="1" x14ac:dyDescent="0.3">
      <c r="A64" s="12">
        <v>53</v>
      </c>
      <c r="B64" s="12" t="s">
        <v>207</v>
      </c>
      <c r="C64" s="13" t="s">
        <v>208</v>
      </c>
      <c r="D64" s="13"/>
      <c r="E64" s="8"/>
      <c r="F64" s="8"/>
      <c r="G64" s="8"/>
      <c r="H64" s="8"/>
      <c r="I64" s="9"/>
      <c r="J64" s="9"/>
      <c r="K64" s="8"/>
      <c r="L64" s="8"/>
      <c r="M64" s="8"/>
      <c r="N64" s="8"/>
      <c r="O64" s="8"/>
      <c r="P64" s="9"/>
      <c r="Q64" s="9"/>
      <c r="R64" s="8"/>
      <c r="S64" s="8"/>
      <c r="T64" s="8"/>
      <c r="U64" s="8"/>
      <c r="V64" s="8"/>
      <c r="W64" s="9"/>
      <c r="X64" s="9"/>
      <c r="Y64" s="8"/>
      <c r="Z64" s="8"/>
      <c r="AA64" s="9"/>
      <c r="AB64" s="8"/>
      <c r="AC64" s="8"/>
      <c r="AD64" s="9"/>
      <c r="AE64" s="9"/>
      <c r="AF64" s="8"/>
      <c r="AG64" s="10">
        <f t="shared" si="1"/>
        <v>0</v>
      </c>
      <c r="AH64" s="21"/>
      <c r="AI64" s="21"/>
    </row>
    <row r="65" spans="1:35" ht="20.100000000000001" customHeight="1" x14ac:dyDescent="0.3">
      <c r="A65" s="12">
        <v>54</v>
      </c>
      <c r="B65" s="12" t="s">
        <v>83</v>
      </c>
      <c r="C65" s="13" t="s">
        <v>84</v>
      </c>
      <c r="D65" s="13"/>
      <c r="E65" s="8"/>
      <c r="F65" s="8"/>
      <c r="G65" s="8"/>
      <c r="H65" s="8"/>
      <c r="I65" s="9"/>
      <c r="J65" s="9"/>
      <c r="K65" s="8"/>
      <c r="L65" s="8"/>
      <c r="M65" s="8"/>
      <c r="N65" s="8"/>
      <c r="O65" s="8"/>
      <c r="P65" s="9"/>
      <c r="Q65" s="9"/>
      <c r="R65" s="8"/>
      <c r="S65" s="8"/>
      <c r="T65" s="8"/>
      <c r="U65" s="8"/>
      <c r="V65" s="8"/>
      <c r="W65" s="9"/>
      <c r="X65" s="9"/>
      <c r="Y65" s="8"/>
      <c r="Z65" s="8"/>
      <c r="AA65" s="9"/>
      <c r="AB65" s="8"/>
      <c r="AC65" s="8"/>
      <c r="AD65" s="9"/>
      <c r="AE65" s="9"/>
      <c r="AF65" s="8"/>
      <c r="AG65" s="10">
        <f t="shared" si="1"/>
        <v>0</v>
      </c>
      <c r="AH65" s="21"/>
      <c r="AI65" s="21"/>
    </row>
    <row r="66" spans="1:35" ht="20.100000000000001" customHeight="1" x14ac:dyDescent="0.3">
      <c r="A66" s="12">
        <v>55</v>
      </c>
      <c r="B66" s="12" t="s">
        <v>209</v>
      </c>
      <c r="C66" s="13" t="s">
        <v>210</v>
      </c>
      <c r="D66" s="13"/>
      <c r="E66" s="8"/>
      <c r="F66" s="8"/>
      <c r="G66" s="8"/>
      <c r="H66" s="8"/>
      <c r="I66" s="9"/>
      <c r="J66" s="9"/>
      <c r="K66" s="8"/>
      <c r="L66" s="8"/>
      <c r="M66" s="8"/>
      <c r="N66" s="8"/>
      <c r="O66" s="8"/>
      <c r="P66" s="9"/>
      <c r="Q66" s="9"/>
      <c r="R66" s="8"/>
      <c r="S66" s="8"/>
      <c r="T66" s="8"/>
      <c r="U66" s="8"/>
      <c r="V66" s="8"/>
      <c r="W66" s="9"/>
      <c r="X66" s="9"/>
      <c r="Y66" s="8"/>
      <c r="Z66" s="8"/>
      <c r="AA66" s="9"/>
      <c r="AB66" s="8"/>
      <c r="AC66" s="8"/>
      <c r="AD66" s="9"/>
      <c r="AE66" s="9"/>
      <c r="AF66" s="8"/>
      <c r="AG66" s="10">
        <f t="shared" si="1"/>
        <v>0</v>
      </c>
      <c r="AH66" s="21"/>
      <c r="AI66" s="21"/>
    </row>
    <row r="67" spans="1:35" ht="20.100000000000001" customHeight="1" x14ac:dyDescent="0.3">
      <c r="A67" s="12">
        <v>56</v>
      </c>
      <c r="B67" s="12" t="s">
        <v>211</v>
      </c>
      <c r="C67" s="13" t="s">
        <v>212</v>
      </c>
      <c r="D67" s="13"/>
      <c r="E67" s="8"/>
      <c r="F67" s="8"/>
      <c r="G67" s="8"/>
      <c r="H67" s="8"/>
      <c r="I67" s="9"/>
      <c r="J67" s="9"/>
      <c r="K67" s="8"/>
      <c r="L67" s="8"/>
      <c r="M67" s="8"/>
      <c r="N67" s="8"/>
      <c r="O67" s="8"/>
      <c r="P67" s="9"/>
      <c r="Q67" s="9"/>
      <c r="R67" s="8"/>
      <c r="S67" s="8"/>
      <c r="T67" s="8"/>
      <c r="U67" s="8"/>
      <c r="V67" s="8"/>
      <c r="W67" s="9"/>
      <c r="X67" s="9"/>
      <c r="Y67" s="8"/>
      <c r="Z67" s="8"/>
      <c r="AA67" s="9"/>
      <c r="AB67" s="8"/>
      <c r="AC67" s="8"/>
      <c r="AD67" s="9"/>
      <c r="AE67" s="9"/>
      <c r="AF67" s="8"/>
      <c r="AG67" s="10">
        <f t="shared" si="1"/>
        <v>0</v>
      </c>
      <c r="AH67" s="21"/>
      <c r="AI67" s="21"/>
    </row>
    <row r="68" spans="1:35" ht="20.100000000000001" customHeight="1" x14ac:dyDescent="0.3">
      <c r="A68" s="12">
        <v>57</v>
      </c>
      <c r="B68" s="12" t="s">
        <v>213</v>
      </c>
      <c r="C68" s="13" t="s">
        <v>214</v>
      </c>
      <c r="D68" s="13"/>
      <c r="E68" s="8"/>
      <c r="F68" s="8"/>
      <c r="G68" s="8"/>
      <c r="H68" s="8"/>
      <c r="I68" s="9"/>
      <c r="J68" s="9"/>
      <c r="K68" s="8"/>
      <c r="L68" s="8"/>
      <c r="M68" s="8"/>
      <c r="N68" s="8"/>
      <c r="O68" s="8"/>
      <c r="P68" s="9"/>
      <c r="Q68" s="9"/>
      <c r="R68" s="8"/>
      <c r="S68" s="8"/>
      <c r="T68" s="8"/>
      <c r="U68" s="8"/>
      <c r="V68" s="8"/>
      <c r="W68" s="9"/>
      <c r="X68" s="9"/>
      <c r="Y68" s="8"/>
      <c r="Z68" s="8"/>
      <c r="AA68" s="9"/>
      <c r="AB68" s="8"/>
      <c r="AC68" s="8"/>
      <c r="AD68" s="9"/>
      <c r="AE68" s="9"/>
      <c r="AF68" s="8"/>
      <c r="AG68" s="10">
        <f t="shared" si="1"/>
        <v>0</v>
      </c>
      <c r="AH68" s="21"/>
      <c r="AI68" s="21"/>
    </row>
    <row r="69" spans="1:35" ht="20.100000000000001" customHeight="1" x14ac:dyDescent="0.3">
      <c r="A69" s="12">
        <v>58</v>
      </c>
      <c r="B69" s="12" t="s">
        <v>215</v>
      </c>
      <c r="C69" s="13" t="s">
        <v>216</v>
      </c>
      <c r="D69" s="13"/>
      <c r="E69" s="8"/>
      <c r="F69" s="8"/>
      <c r="G69" s="8"/>
      <c r="H69" s="8"/>
      <c r="I69" s="9"/>
      <c r="J69" s="9"/>
      <c r="K69" s="8"/>
      <c r="L69" s="8"/>
      <c r="M69" s="8"/>
      <c r="N69" s="8"/>
      <c r="O69" s="8"/>
      <c r="P69" s="9"/>
      <c r="Q69" s="9"/>
      <c r="R69" s="8"/>
      <c r="S69" s="8"/>
      <c r="T69" s="8"/>
      <c r="U69" s="8"/>
      <c r="V69" s="8"/>
      <c r="W69" s="9"/>
      <c r="X69" s="9"/>
      <c r="Y69" s="8"/>
      <c r="Z69" s="8"/>
      <c r="AA69" s="9"/>
      <c r="AB69" s="8"/>
      <c r="AC69" s="8"/>
      <c r="AD69" s="9"/>
      <c r="AE69" s="9"/>
      <c r="AF69" s="8"/>
      <c r="AG69" s="10">
        <f t="shared" si="1"/>
        <v>0</v>
      </c>
      <c r="AH69" s="21"/>
      <c r="AI69" s="21"/>
    </row>
    <row r="70" spans="1:35" ht="20.100000000000001" customHeight="1" x14ac:dyDescent="0.3">
      <c r="A70" s="12">
        <v>59</v>
      </c>
      <c r="B70" s="12" t="s">
        <v>217</v>
      </c>
      <c r="C70" s="13" t="s">
        <v>218</v>
      </c>
      <c r="D70" s="13"/>
      <c r="E70" s="8"/>
      <c r="F70" s="8"/>
      <c r="G70" s="8"/>
      <c r="H70" s="8"/>
      <c r="I70" s="9"/>
      <c r="J70" s="9"/>
      <c r="K70" s="8"/>
      <c r="L70" s="8"/>
      <c r="M70" s="8"/>
      <c r="N70" s="8"/>
      <c r="O70" s="8"/>
      <c r="P70" s="9"/>
      <c r="Q70" s="9"/>
      <c r="R70" s="8"/>
      <c r="S70" s="8"/>
      <c r="T70" s="8"/>
      <c r="U70" s="8"/>
      <c r="V70" s="8"/>
      <c r="W70" s="9"/>
      <c r="X70" s="9"/>
      <c r="Y70" s="8"/>
      <c r="Z70" s="8"/>
      <c r="AA70" s="9"/>
      <c r="AB70" s="8"/>
      <c r="AC70" s="8"/>
      <c r="AD70" s="9"/>
      <c r="AE70" s="9"/>
      <c r="AF70" s="8"/>
      <c r="AG70" s="10">
        <f t="shared" si="1"/>
        <v>0</v>
      </c>
      <c r="AH70" s="21"/>
      <c r="AI70" s="21"/>
    </row>
    <row r="71" spans="1:35" ht="20.100000000000001" customHeight="1" x14ac:dyDescent="0.3">
      <c r="A71" s="12">
        <v>60</v>
      </c>
      <c r="B71" s="12" t="s">
        <v>219</v>
      </c>
      <c r="C71" s="13" t="s">
        <v>220</v>
      </c>
      <c r="D71" s="13"/>
      <c r="E71" s="8"/>
      <c r="F71" s="8"/>
      <c r="G71" s="8"/>
      <c r="H71" s="8"/>
      <c r="I71" s="9"/>
      <c r="J71" s="9"/>
      <c r="K71" s="8"/>
      <c r="L71" s="8"/>
      <c r="M71" s="8"/>
      <c r="N71" s="8"/>
      <c r="O71" s="8"/>
      <c r="P71" s="9"/>
      <c r="Q71" s="9"/>
      <c r="R71" s="8"/>
      <c r="S71" s="8"/>
      <c r="T71" s="8"/>
      <c r="U71" s="8"/>
      <c r="V71" s="8"/>
      <c r="W71" s="9"/>
      <c r="X71" s="9"/>
      <c r="Y71" s="8"/>
      <c r="Z71" s="8"/>
      <c r="AA71" s="9"/>
      <c r="AB71" s="8"/>
      <c r="AC71" s="8"/>
      <c r="AD71" s="9"/>
      <c r="AE71" s="9"/>
      <c r="AF71" s="8"/>
      <c r="AG71" s="10">
        <f t="shared" si="1"/>
        <v>0</v>
      </c>
      <c r="AH71" s="21"/>
      <c r="AI71" s="21"/>
    </row>
    <row r="72" spans="1:35" ht="20.100000000000001" customHeight="1" x14ac:dyDescent="0.3">
      <c r="A72" s="12">
        <v>61</v>
      </c>
      <c r="B72" s="12" t="s">
        <v>221</v>
      </c>
      <c r="C72" s="13" t="s">
        <v>222</v>
      </c>
      <c r="D72" s="13"/>
      <c r="E72" s="8"/>
      <c r="F72" s="8"/>
      <c r="G72" s="8"/>
      <c r="H72" s="8"/>
      <c r="I72" s="9"/>
      <c r="J72" s="9"/>
      <c r="K72" s="8"/>
      <c r="L72" s="8"/>
      <c r="M72" s="8"/>
      <c r="N72" s="8"/>
      <c r="O72" s="8"/>
      <c r="P72" s="9"/>
      <c r="Q72" s="9"/>
      <c r="R72" s="8"/>
      <c r="S72" s="8"/>
      <c r="T72" s="8"/>
      <c r="U72" s="8"/>
      <c r="V72" s="8"/>
      <c r="W72" s="9"/>
      <c r="X72" s="9"/>
      <c r="Y72" s="8"/>
      <c r="Z72" s="8"/>
      <c r="AA72" s="9"/>
      <c r="AB72" s="8"/>
      <c r="AC72" s="8"/>
      <c r="AD72" s="9"/>
      <c r="AE72" s="9"/>
      <c r="AF72" s="8"/>
      <c r="AG72" s="10">
        <f t="shared" si="1"/>
        <v>0</v>
      </c>
      <c r="AH72" s="21"/>
      <c r="AI72" s="21"/>
    </row>
    <row r="73" spans="1:35" ht="20.100000000000001" customHeight="1" x14ac:dyDescent="0.3">
      <c r="A73" s="12">
        <v>62</v>
      </c>
      <c r="B73" s="12" t="s">
        <v>223</v>
      </c>
      <c r="C73" s="13" t="s">
        <v>224</v>
      </c>
      <c r="D73" s="13"/>
      <c r="E73" s="8"/>
      <c r="F73" s="8"/>
      <c r="G73" s="8"/>
      <c r="H73" s="8"/>
      <c r="I73" s="9"/>
      <c r="J73" s="9"/>
      <c r="K73" s="8"/>
      <c r="L73" s="8"/>
      <c r="M73" s="8"/>
      <c r="N73" s="8"/>
      <c r="O73" s="8"/>
      <c r="P73" s="9"/>
      <c r="Q73" s="9"/>
      <c r="R73" s="8"/>
      <c r="S73" s="8"/>
      <c r="T73" s="8"/>
      <c r="U73" s="8"/>
      <c r="V73" s="8"/>
      <c r="W73" s="9"/>
      <c r="X73" s="9"/>
      <c r="Y73" s="8"/>
      <c r="Z73" s="8"/>
      <c r="AA73" s="9"/>
      <c r="AB73" s="8"/>
      <c r="AC73" s="8"/>
      <c r="AD73" s="9"/>
      <c r="AE73" s="9"/>
      <c r="AF73" s="8"/>
      <c r="AG73" s="10">
        <f t="shared" si="1"/>
        <v>0</v>
      </c>
      <c r="AH73" s="21"/>
      <c r="AI73" s="21"/>
    </row>
    <row r="74" spans="1:35" ht="20.100000000000001" customHeight="1" x14ac:dyDescent="0.3">
      <c r="A74" s="12">
        <v>63</v>
      </c>
      <c r="B74" s="12" t="s">
        <v>225</v>
      </c>
      <c r="C74" s="13" t="s">
        <v>226</v>
      </c>
      <c r="D74" s="13"/>
      <c r="E74" s="8"/>
      <c r="F74" s="8"/>
      <c r="G74" s="8"/>
      <c r="H74" s="8"/>
      <c r="I74" s="9"/>
      <c r="J74" s="9"/>
      <c r="K74" s="8"/>
      <c r="L74" s="8"/>
      <c r="M74" s="8"/>
      <c r="N74" s="8"/>
      <c r="O74" s="8"/>
      <c r="P74" s="9"/>
      <c r="Q74" s="9"/>
      <c r="R74" s="8"/>
      <c r="S74" s="8"/>
      <c r="T74" s="8"/>
      <c r="U74" s="8"/>
      <c r="V74" s="8"/>
      <c r="W74" s="9"/>
      <c r="X74" s="9"/>
      <c r="Y74" s="8"/>
      <c r="Z74" s="8"/>
      <c r="AA74" s="9"/>
      <c r="AB74" s="8"/>
      <c r="AC74" s="8"/>
      <c r="AD74" s="9"/>
      <c r="AE74" s="9"/>
      <c r="AF74" s="8"/>
      <c r="AG74" s="10">
        <f t="shared" si="1"/>
        <v>0</v>
      </c>
      <c r="AH74" s="21"/>
      <c r="AI74" s="21"/>
    </row>
    <row r="75" spans="1:35" ht="20.100000000000001" customHeight="1" x14ac:dyDescent="0.3">
      <c r="A75" s="12">
        <v>64</v>
      </c>
      <c r="B75" s="12" t="s">
        <v>227</v>
      </c>
      <c r="C75" s="13" t="s">
        <v>228</v>
      </c>
      <c r="D75" s="13"/>
      <c r="E75" s="8"/>
      <c r="F75" s="8"/>
      <c r="G75" s="8"/>
      <c r="H75" s="8"/>
      <c r="I75" s="9"/>
      <c r="J75" s="9"/>
      <c r="K75" s="8"/>
      <c r="L75" s="8"/>
      <c r="M75" s="8"/>
      <c r="N75" s="8"/>
      <c r="O75" s="8"/>
      <c r="P75" s="9"/>
      <c r="Q75" s="9"/>
      <c r="R75" s="8"/>
      <c r="S75" s="8"/>
      <c r="T75" s="8"/>
      <c r="U75" s="8"/>
      <c r="V75" s="8"/>
      <c r="W75" s="9"/>
      <c r="X75" s="9"/>
      <c r="Y75" s="8"/>
      <c r="Z75" s="8"/>
      <c r="AA75" s="9"/>
      <c r="AB75" s="8"/>
      <c r="AC75" s="8"/>
      <c r="AD75" s="9"/>
      <c r="AE75" s="9"/>
      <c r="AF75" s="8"/>
      <c r="AG75" s="10">
        <f t="shared" si="1"/>
        <v>0</v>
      </c>
      <c r="AH75" s="21"/>
      <c r="AI75" s="21"/>
    </row>
    <row r="76" spans="1:35" ht="20.100000000000001" customHeight="1" x14ac:dyDescent="0.3">
      <c r="A76" s="12">
        <v>65</v>
      </c>
      <c r="B76" s="12" t="s">
        <v>229</v>
      </c>
      <c r="C76" s="13" t="s">
        <v>230</v>
      </c>
      <c r="D76" s="13"/>
      <c r="E76" s="8"/>
      <c r="F76" s="8"/>
      <c r="G76" s="8"/>
      <c r="H76" s="8"/>
      <c r="I76" s="9"/>
      <c r="J76" s="9"/>
      <c r="K76" s="8"/>
      <c r="L76" s="8"/>
      <c r="M76" s="8"/>
      <c r="N76" s="8"/>
      <c r="O76" s="8"/>
      <c r="P76" s="9"/>
      <c r="Q76" s="9"/>
      <c r="R76" s="8"/>
      <c r="S76" s="8"/>
      <c r="T76" s="8"/>
      <c r="U76" s="8"/>
      <c r="V76" s="8"/>
      <c r="W76" s="9"/>
      <c r="X76" s="9"/>
      <c r="Y76" s="8"/>
      <c r="Z76" s="8"/>
      <c r="AA76" s="9"/>
      <c r="AB76" s="8"/>
      <c r="AC76" s="8"/>
      <c r="AD76" s="9"/>
      <c r="AE76" s="9"/>
      <c r="AF76" s="8"/>
      <c r="AG76" s="10">
        <f t="shared" ref="AG76:AG92" si="2">SUM(E76:AF76)</f>
        <v>0</v>
      </c>
      <c r="AH76" s="21"/>
      <c r="AI76" s="21"/>
    </row>
    <row r="77" spans="1:35" ht="20.100000000000001" customHeight="1" x14ac:dyDescent="0.3">
      <c r="A77" s="12">
        <v>66</v>
      </c>
      <c r="B77" s="12" t="s">
        <v>231</v>
      </c>
      <c r="C77" s="13" t="s">
        <v>232</v>
      </c>
      <c r="D77" s="13"/>
      <c r="E77" s="8"/>
      <c r="F77" s="8"/>
      <c r="G77" s="8"/>
      <c r="H77" s="8"/>
      <c r="I77" s="9"/>
      <c r="J77" s="9"/>
      <c r="K77" s="8"/>
      <c r="L77" s="8"/>
      <c r="M77" s="8"/>
      <c r="N77" s="8"/>
      <c r="O77" s="8"/>
      <c r="P77" s="9"/>
      <c r="Q77" s="9"/>
      <c r="R77" s="8"/>
      <c r="S77" s="8"/>
      <c r="T77" s="8"/>
      <c r="U77" s="8"/>
      <c r="V77" s="8"/>
      <c r="W77" s="9"/>
      <c r="X77" s="9"/>
      <c r="Y77" s="8"/>
      <c r="Z77" s="8"/>
      <c r="AA77" s="9"/>
      <c r="AB77" s="8"/>
      <c r="AC77" s="8"/>
      <c r="AD77" s="9"/>
      <c r="AE77" s="9"/>
      <c r="AF77" s="8"/>
      <c r="AG77" s="10">
        <f t="shared" si="2"/>
        <v>0</v>
      </c>
      <c r="AH77" s="21"/>
      <c r="AI77" s="21"/>
    </row>
    <row r="78" spans="1:35" ht="20.100000000000001" customHeight="1" x14ac:dyDescent="0.3">
      <c r="A78" s="12">
        <v>67</v>
      </c>
      <c r="B78" s="12" t="s">
        <v>233</v>
      </c>
      <c r="C78" s="13" t="s">
        <v>234</v>
      </c>
      <c r="D78" s="13"/>
      <c r="E78" s="8"/>
      <c r="F78" s="8"/>
      <c r="G78" s="8"/>
      <c r="H78" s="8"/>
      <c r="I78" s="9"/>
      <c r="J78" s="9"/>
      <c r="K78" s="8"/>
      <c r="L78" s="8"/>
      <c r="M78" s="8"/>
      <c r="N78" s="8"/>
      <c r="O78" s="8"/>
      <c r="P78" s="9"/>
      <c r="Q78" s="9"/>
      <c r="R78" s="8"/>
      <c r="S78" s="8"/>
      <c r="T78" s="8"/>
      <c r="U78" s="8"/>
      <c r="V78" s="8"/>
      <c r="W78" s="9"/>
      <c r="X78" s="9"/>
      <c r="Y78" s="8"/>
      <c r="Z78" s="8"/>
      <c r="AA78" s="9"/>
      <c r="AB78" s="8"/>
      <c r="AC78" s="8"/>
      <c r="AD78" s="9"/>
      <c r="AE78" s="9"/>
      <c r="AF78" s="8"/>
      <c r="AG78" s="10">
        <f t="shared" si="2"/>
        <v>0</v>
      </c>
      <c r="AH78" s="21"/>
      <c r="AI78" s="21"/>
    </row>
    <row r="79" spans="1:35" ht="20.100000000000001" customHeight="1" x14ac:dyDescent="0.3">
      <c r="A79" s="12">
        <v>68</v>
      </c>
      <c r="B79" s="12" t="s">
        <v>235</v>
      </c>
      <c r="C79" s="13" t="s">
        <v>236</v>
      </c>
      <c r="D79" s="13"/>
      <c r="E79" s="8"/>
      <c r="F79" s="8"/>
      <c r="G79" s="8"/>
      <c r="H79" s="8"/>
      <c r="I79" s="9"/>
      <c r="J79" s="9"/>
      <c r="K79" s="8"/>
      <c r="L79" s="8"/>
      <c r="M79" s="8"/>
      <c r="N79" s="8"/>
      <c r="O79" s="8"/>
      <c r="P79" s="9"/>
      <c r="Q79" s="9"/>
      <c r="R79" s="8"/>
      <c r="S79" s="8"/>
      <c r="T79" s="8"/>
      <c r="U79" s="8"/>
      <c r="V79" s="8"/>
      <c r="W79" s="9"/>
      <c r="X79" s="9"/>
      <c r="Y79" s="8"/>
      <c r="Z79" s="8"/>
      <c r="AA79" s="9"/>
      <c r="AB79" s="8"/>
      <c r="AC79" s="8"/>
      <c r="AD79" s="9"/>
      <c r="AE79" s="9"/>
      <c r="AF79" s="8"/>
      <c r="AG79" s="10">
        <f t="shared" si="2"/>
        <v>0</v>
      </c>
      <c r="AH79" s="21"/>
      <c r="AI79" s="21"/>
    </row>
    <row r="80" spans="1:35" ht="20.100000000000001" customHeight="1" x14ac:dyDescent="0.3">
      <c r="A80" s="12">
        <v>69</v>
      </c>
      <c r="B80" s="12" t="s">
        <v>237</v>
      </c>
      <c r="C80" s="13" t="s">
        <v>238</v>
      </c>
      <c r="D80" s="13"/>
      <c r="E80" s="8"/>
      <c r="F80" s="8"/>
      <c r="G80" s="8"/>
      <c r="H80" s="8"/>
      <c r="I80" s="9"/>
      <c r="J80" s="9"/>
      <c r="K80" s="8"/>
      <c r="L80" s="8"/>
      <c r="M80" s="8"/>
      <c r="N80" s="8"/>
      <c r="O80" s="8"/>
      <c r="P80" s="9"/>
      <c r="Q80" s="9"/>
      <c r="R80" s="8"/>
      <c r="S80" s="8"/>
      <c r="T80" s="8"/>
      <c r="U80" s="8"/>
      <c r="V80" s="8"/>
      <c r="W80" s="9"/>
      <c r="X80" s="9"/>
      <c r="Y80" s="8"/>
      <c r="Z80" s="8"/>
      <c r="AA80" s="9"/>
      <c r="AB80" s="8"/>
      <c r="AC80" s="8"/>
      <c r="AD80" s="9"/>
      <c r="AE80" s="9"/>
      <c r="AF80" s="8"/>
      <c r="AG80" s="10">
        <f t="shared" si="2"/>
        <v>0</v>
      </c>
      <c r="AH80" s="21"/>
      <c r="AI80" s="21"/>
    </row>
    <row r="81" spans="1:35" ht="20.100000000000001" customHeight="1" x14ac:dyDescent="0.3">
      <c r="A81" s="12">
        <v>70</v>
      </c>
      <c r="B81" s="12" t="s">
        <v>97</v>
      </c>
      <c r="C81" s="13" t="s">
        <v>98</v>
      </c>
      <c r="D81" s="13"/>
      <c r="E81" s="8"/>
      <c r="F81" s="8"/>
      <c r="G81" s="8"/>
      <c r="H81" s="8"/>
      <c r="I81" s="9"/>
      <c r="J81" s="9"/>
      <c r="K81" s="8"/>
      <c r="L81" s="8"/>
      <c r="M81" s="8"/>
      <c r="N81" s="8"/>
      <c r="O81" s="8"/>
      <c r="P81" s="9"/>
      <c r="Q81" s="9"/>
      <c r="R81" s="8"/>
      <c r="S81" s="8"/>
      <c r="T81" s="8"/>
      <c r="U81" s="8"/>
      <c r="V81" s="8"/>
      <c r="W81" s="9"/>
      <c r="X81" s="9"/>
      <c r="Y81" s="8"/>
      <c r="Z81" s="8"/>
      <c r="AA81" s="9"/>
      <c r="AB81" s="8"/>
      <c r="AC81" s="8"/>
      <c r="AD81" s="9"/>
      <c r="AE81" s="9"/>
      <c r="AF81" s="8"/>
      <c r="AG81" s="10">
        <f t="shared" si="2"/>
        <v>0</v>
      </c>
      <c r="AH81" s="21"/>
      <c r="AI81" s="21"/>
    </row>
    <row r="82" spans="1:35" ht="20.100000000000001" customHeight="1" x14ac:dyDescent="0.3">
      <c r="A82" s="12">
        <v>71</v>
      </c>
      <c r="B82" s="12" t="s">
        <v>101</v>
      </c>
      <c r="C82" s="13" t="s">
        <v>102</v>
      </c>
      <c r="D82" s="13"/>
      <c r="E82" s="8"/>
      <c r="F82" s="8"/>
      <c r="G82" s="8"/>
      <c r="H82" s="8"/>
      <c r="I82" s="9"/>
      <c r="J82" s="9"/>
      <c r="K82" s="8"/>
      <c r="L82" s="8"/>
      <c r="M82" s="8"/>
      <c r="N82" s="8"/>
      <c r="O82" s="8"/>
      <c r="P82" s="9"/>
      <c r="Q82" s="9"/>
      <c r="R82" s="8"/>
      <c r="S82" s="8"/>
      <c r="T82" s="8"/>
      <c r="U82" s="8"/>
      <c r="V82" s="8"/>
      <c r="W82" s="9"/>
      <c r="X82" s="9"/>
      <c r="Y82" s="8"/>
      <c r="Z82" s="8"/>
      <c r="AA82" s="9"/>
      <c r="AB82" s="8"/>
      <c r="AC82" s="8"/>
      <c r="AD82" s="9"/>
      <c r="AE82" s="9"/>
      <c r="AF82" s="8"/>
      <c r="AG82" s="10">
        <f t="shared" si="2"/>
        <v>0</v>
      </c>
      <c r="AH82" s="21"/>
      <c r="AI82" s="21"/>
    </row>
    <row r="83" spans="1:35" ht="20.100000000000001" customHeight="1" x14ac:dyDescent="0.3">
      <c r="A83" s="12">
        <v>72</v>
      </c>
      <c r="B83" s="12" t="s">
        <v>239</v>
      </c>
      <c r="C83" s="13" t="s">
        <v>240</v>
      </c>
      <c r="D83" s="13"/>
      <c r="E83" s="8"/>
      <c r="F83" s="8"/>
      <c r="G83" s="8"/>
      <c r="H83" s="8"/>
      <c r="I83" s="9"/>
      <c r="J83" s="9"/>
      <c r="K83" s="8"/>
      <c r="L83" s="8"/>
      <c r="M83" s="8"/>
      <c r="N83" s="8"/>
      <c r="O83" s="8"/>
      <c r="P83" s="9"/>
      <c r="Q83" s="9"/>
      <c r="R83" s="8"/>
      <c r="S83" s="8"/>
      <c r="T83" s="8"/>
      <c r="U83" s="8"/>
      <c r="V83" s="8"/>
      <c r="W83" s="9"/>
      <c r="X83" s="9"/>
      <c r="Y83" s="8"/>
      <c r="Z83" s="8"/>
      <c r="AA83" s="9"/>
      <c r="AB83" s="8"/>
      <c r="AC83" s="8"/>
      <c r="AD83" s="9"/>
      <c r="AE83" s="9"/>
      <c r="AF83" s="8"/>
      <c r="AG83" s="10">
        <f t="shared" si="2"/>
        <v>0</v>
      </c>
      <c r="AH83" s="21"/>
      <c r="AI83" s="21"/>
    </row>
    <row r="84" spans="1:35" ht="20.100000000000001" customHeight="1" x14ac:dyDescent="0.3">
      <c r="A84" s="12">
        <v>73</v>
      </c>
      <c r="B84" s="12" t="s">
        <v>241</v>
      </c>
      <c r="C84" s="13" t="s">
        <v>242</v>
      </c>
      <c r="D84" s="13"/>
      <c r="E84" s="8"/>
      <c r="F84" s="8"/>
      <c r="G84" s="8"/>
      <c r="H84" s="8"/>
      <c r="I84" s="9"/>
      <c r="J84" s="9"/>
      <c r="K84" s="8"/>
      <c r="L84" s="8"/>
      <c r="M84" s="8"/>
      <c r="N84" s="8"/>
      <c r="O84" s="8"/>
      <c r="P84" s="9"/>
      <c r="Q84" s="9"/>
      <c r="R84" s="8"/>
      <c r="S84" s="8"/>
      <c r="T84" s="8"/>
      <c r="U84" s="8"/>
      <c r="V84" s="8"/>
      <c r="W84" s="9"/>
      <c r="X84" s="9"/>
      <c r="Y84" s="8"/>
      <c r="Z84" s="8"/>
      <c r="AA84" s="9"/>
      <c r="AB84" s="8"/>
      <c r="AC84" s="8"/>
      <c r="AD84" s="9"/>
      <c r="AE84" s="9"/>
      <c r="AF84" s="8"/>
      <c r="AG84" s="10">
        <f t="shared" si="2"/>
        <v>0</v>
      </c>
      <c r="AH84" s="21"/>
      <c r="AI84" s="21"/>
    </row>
    <row r="85" spans="1:35" ht="20.100000000000001" customHeight="1" x14ac:dyDescent="0.3">
      <c r="A85" s="12">
        <v>74</v>
      </c>
      <c r="B85" s="12" t="s">
        <v>243</v>
      </c>
      <c r="C85" s="13" t="s">
        <v>244</v>
      </c>
      <c r="D85" s="13"/>
      <c r="E85" s="8"/>
      <c r="F85" s="8"/>
      <c r="G85" s="8"/>
      <c r="H85" s="8"/>
      <c r="I85" s="9"/>
      <c r="J85" s="9"/>
      <c r="K85" s="8"/>
      <c r="L85" s="8"/>
      <c r="M85" s="8"/>
      <c r="N85" s="8"/>
      <c r="O85" s="8"/>
      <c r="P85" s="9"/>
      <c r="Q85" s="9"/>
      <c r="R85" s="8"/>
      <c r="S85" s="8"/>
      <c r="T85" s="8"/>
      <c r="U85" s="8"/>
      <c r="V85" s="8"/>
      <c r="W85" s="9"/>
      <c r="X85" s="9"/>
      <c r="Y85" s="8"/>
      <c r="Z85" s="8"/>
      <c r="AA85" s="9"/>
      <c r="AB85" s="8"/>
      <c r="AC85" s="8"/>
      <c r="AD85" s="9"/>
      <c r="AE85" s="9"/>
      <c r="AF85" s="8"/>
      <c r="AG85" s="10">
        <f t="shared" si="2"/>
        <v>0</v>
      </c>
      <c r="AH85" s="21"/>
      <c r="AI85" s="21"/>
    </row>
    <row r="86" spans="1:35" ht="20.100000000000001" customHeight="1" x14ac:dyDescent="0.3">
      <c r="A86" s="12">
        <v>75</v>
      </c>
      <c r="B86" s="12" t="s">
        <v>245</v>
      </c>
      <c r="C86" s="13" t="s">
        <v>246</v>
      </c>
      <c r="D86" s="13"/>
      <c r="E86" s="8"/>
      <c r="F86" s="8"/>
      <c r="G86" s="8"/>
      <c r="H86" s="8"/>
      <c r="I86" s="9"/>
      <c r="J86" s="9"/>
      <c r="K86" s="8"/>
      <c r="L86" s="8"/>
      <c r="M86" s="8"/>
      <c r="N86" s="8"/>
      <c r="O86" s="8"/>
      <c r="P86" s="9"/>
      <c r="Q86" s="9"/>
      <c r="R86" s="8"/>
      <c r="S86" s="8"/>
      <c r="T86" s="8"/>
      <c r="U86" s="8"/>
      <c r="V86" s="8"/>
      <c r="W86" s="9"/>
      <c r="X86" s="9"/>
      <c r="Y86" s="8"/>
      <c r="Z86" s="8"/>
      <c r="AA86" s="9"/>
      <c r="AB86" s="8"/>
      <c r="AC86" s="8"/>
      <c r="AD86" s="9"/>
      <c r="AE86" s="9"/>
      <c r="AF86" s="8"/>
      <c r="AG86" s="10">
        <f t="shared" si="2"/>
        <v>0</v>
      </c>
      <c r="AH86" s="21"/>
      <c r="AI86" s="21"/>
    </row>
    <row r="87" spans="1:35" ht="20.100000000000001" customHeight="1" x14ac:dyDescent="0.3">
      <c r="A87" s="12">
        <v>76</v>
      </c>
      <c r="B87" s="12" t="s">
        <v>247</v>
      </c>
      <c r="C87" s="13" t="s">
        <v>248</v>
      </c>
      <c r="D87" s="13"/>
      <c r="E87" s="8"/>
      <c r="F87" s="8"/>
      <c r="G87" s="8"/>
      <c r="H87" s="8"/>
      <c r="I87" s="9"/>
      <c r="J87" s="9"/>
      <c r="K87" s="8"/>
      <c r="L87" s="8"/>
      <c r="M87" s="8"/>
      <c r="N87" s="8"/>
      <c r="O87" s="8"/>
      <c r="P87" s="9"/>
      <c r="Q87" s="9"/>
      <c r="R87" s="8"/>
      <c r="S87" s="8"/>
      <c r="T87" s="8"/>
      <c r="U87" s="8"/>
      <c r="V87" s="8"/>
      <c r="W87" s="9"/>
      <c r="X87" s="9"/>
      <c r="Y87" s="8"/>
      <c r="Z87" s="8"/>
      <c r="AA87" s="9"/>
      <c r="AB87" s="8"/>
      <c r="AC87" s="8"/>
      <c r="AD87" s="9"/>
      <c r="AE87" s="9"/>
      <c r="AF87" s="8"/>
      <c r="AG87" s="10">
        <f t="shared" si="2"/>
        <v>0</v>
      </c>
      <c r="AH87" s="21"/>
      <c r="AI87" s="21"/>
    </row>
    <row r="88" spans="1:35" ht="20.100000000000001" customHeight="1" x14ac:dyDescent="0.3">
      <c r="A88" s="12">
        <v>77</v>
      </c>
      <c r="B88" s="12" t="s">
        <v>249</v>
      </c>
      <c r="C88" s="13" t="s">
        <v>250</v>
      </c>
      <c r="D88" s="13"/>
      <c r="E88" s="8"/>
      <c r="F88" s="8"/>
      <c r="G88" s="8"/>
      <c r="H88" s="8"/>
      <c r="I88" s="9"/>
      <c r="J88" s="9"/>
      <c r="K88" s="8"/>
      <c r="L88" s="8"/>
      <c r="M88" s="8"/>
      <c r="N88" s="8"/>
      <c r="O88" s="8"/>
      <c r="P88" s="9"/>
      <c r="Q88" s="9"/>
      <c r="R88" s="8"/>
      <c r="S88" s="8"/>
      <c r="T88" s="8"/>
      <c r="U88" s="8"/>
      <c r="V88" s="8"/>
      <c r="W88" s="9"/>
      <c r="X88" s="9"/>
      <c r="Y88" s="8"/>
      <c r="Z88" s="8"/>
      <c r="AA88" s="9"/>
      <c r="AB88" s="8"/>
      <c r="AC88" s="8"/>
      <c r="AD88" s="9"/>
      <c r="AE88" s="9"/>
      <c r="AF88" s="8"/>
      <c r="AG88" s="10">
        <f t="shared" si="2"/>
        <v>0</v>
      </c>
      <c r="AH88" s="21"/>
      <c r="AI88" s="21"/>
    </row>
    <row r="89" spans="1:35" ht="20.100000000000001" customHeight="1" x14ac:dyDescent="0.3">
      <c r="A89" s="12">
        <v>78</v>
      </c>
      <c r="B89" s="12" t="s">
        <v>105</v>
      </c>
      <c r="C89" s="13" t="s">
        <v>106</v>
      </c>
      <c r="D89" s="13"/>
      <c r="E89" s="8"/>
      <c r="F89" s="8"/>
      <c r="G89" s="8"/>
      <c r="H89" s="8"/>
      <c r="I89" s="9"/>
      <c r="J89" s="9"/>
      <c r="K89" s="8"/>
      <c r="L89" s="8"/>
      <c r="M89" s="8"/>
      <c r="N89" s="8"/>
      <c r="O89" s="8"/>
      <c r="P89" s="9"/>
      <c r="Q89" s="9"/>
      <c r="R89" s="8"/>
      <c r="S89" s="8"/>
      <c r="T89" s="8"/>
      <c r="U89" s="8"/>
      <c r="V89" s="8"/>
      <c r="W89" s="9"/>
      <c r="X89" s="9"/>
      <c r="Y89" s="8"/>
      <c r="Z89" s="8"/>
      <c r="AA89" s="9"/>
      <c r="AB89" s="8"/>
      <c r="AC89" s="8"/>
      <c r="AD89" s="9"/>
      <c r="AE89" s="9"/>
      <c r="AF89" s="8"/>
      <c r="AG89" s="10">
        <f t="shared" si="2"/>
        <v>0</v>
      </c>
      <c r="AH89" s="21"/>
      <c r="AI89" s="21"/>
    </row>
    <row r="90" spans="1:35" ht="20.100000000000001" customHeight="1" x14ac:dyDescent="0.3">
      <c r="A90" s="12">
        <v>79</v>
      </c>
      <c r="B90" s="12" t="s">
        <v>251</v>
      </c>
      <c r="C90" s="13" t="s">
        <v>252</v>
      </c>
      <c r="D90" s="13"/>
      <c r="E90" s="8"/>
      <c r="F90" s="8"/>
      <c r="G90" s="8"/>
      <c r="H90" s="8"/>
      <c r="I90" s="9"/>
      <c r="J90" s="9"/>
      <c r="K90" s="8"/>
      <c r="L90" s="8"/>
      <c r="M90" s="8"/>
      <c r="N90" s="8"/>
      <c r="O90" s="8"/>
      <c r="P90" s="9"/>
      <c r="Q90" s="9"/>
      <c r="R90" s="8"/>
      <c r="S90" s="8"/>
      <c r="T90" s="8"/>
      <c r="U90" s="8"/>
      <c r="V90" s="8"/>
      <c r="W90" s="9"/>
      <c r="X90" s="9"/>
      <c r="Y90" s="8"/>
      <c r="Z90" s="8"/>
      <c r="AA90" s="9"/>
      <c r="AB90" s="8"/>
      <c r="AC90" s="8"/>
      <c r="AD90" s="9"/>
      <c r="AE90" s="9"/>
      <c r="AF90" s="8"/>
      <c r="AG90" s="10">
        <f t="shared" si="2"/>
        <v>0</v>
      </c>
      <c r="AH90" s="21"/>
      <c r="AI90" s="21"/>
    </row>
    <row r="91" spans="1:35" ht="20.100000000000001" customHeight="1" x14ac:dyDescent="0.3">
      <c r="A91" s="12">
        <v>80</v>
      </c>
      <c r="B91" s="12" t="s">
        <v>253</v>
      </c>
      <c r="C91" s="13" t="s">
        <v>254</v>
      </c>
      <c r="D91" s="13"/>
      <c r="E91" s="8"/>
      <c r="F91" s="8"/>
      <c r="G91" s="8"/>
      <c r="H91" s="8"/>
      <c r="I91" s="9"/>
      <c r="J91" s="9"/>
      <c r="K91" s="8"/>
      <c r="L91" s="8"/>
      <c r="M91" s="8"/>
      <c r="N91" s="8"/>
      <c r="O91" s="8"/>
      <c r="P91" s="9"/>
      <c r="Q91" s="9"/>
      <c r="R91" s="8"/>
      <c r="S91" s="8"/>
      <c r="T91" s="8"/>
      <c r="U91" s="8"/>
      <c r="V91" s="8"/>
      <c r="W91" s="9"/>
      <c r="X91" s="9"/>
      <c r="Y91" s="8"/>
      <c r="Z91" s="8"/>
      <c r="AA91" s="9"/>
      <c r="AB91" s="8"/>
      <c r="AC91" s="8"/>
      <c r="AD91" s="9"/>
      <c r="AE91" s="9"/>
      <c r="AF91" s="8"/>
      <c r="AG91" s="10">
        <f t="shared" si="2"/>
        <v>0</v>
      </c>
      <c r="AH91" s="21"/>
      <c r="AI91" s="21"/>
    </row>
    <row r="92" spans="1:35" ht="18.75" x14ac:dyDescent="0.3">
      <c r="A92" s="12">
        <v>81</v>
      </c>
      <c r="B92" s="12"/>
      <c r="C92" s="13"/>
      <c r="D92" s="13"/>
      <c r="E92" s="8"/>
      <c r="F92" s="8"/>
      <c r="G92" s="8"/>
      <c r="H92" s="8"/>
      <c r="I92" s="9"/>
      <c r="J92" s="9"/>
      <c r="K92" s="8"/>
      <c r="L92" s="8"/>
      <c r="M92" s="8"/>
      <c r="N92" s="8"/>
      <c r="O92" s="8"/>
      <c r="P92" s="9"/>
      <c r="Q92" s="9"/>
      <c r="R92" s="8"/>
      <c r="S92" s="8"/>
      <c r="T92" s="8"/>
      <c r="U92" s="8"/>
      <c r="V92" s="8"/>
      <c r="W92" s="9"/>
      <c r="X92" s="9"/>
      <c r="Y92" s="8"/>
      <c r="Z92" s="8"/>
      <c r="AA92" s="9"/>
      <c r="AB92" s="8"/>
      <c r="AC92" s="8"/>
      <c r="AD92" s="9"/>
      <c r="AE92" s="9"/>
      <c r="AF92" s="8"/>
      <c r="AG92" s="10">
        <f t="shared" si="2"/>
        <v>0</v>
      </c>
      <c r="AH92" s="21"/>
      <c r="AI92" s="21"/>
    </row>
    <row r="93" spans="1:35" ht="18.75" x14ac:dyDescent="0.3">
      <c r="A93" s="12">
        <v>82</v>
      </c>
      <c r="B93" s="12"/>
      <c r="C93" s="13"/>
      <c r="D93" s="13"/>
      <c r="E93" s="8"/>
      <c r="F93" s="8"/>
      <c r="G93" s="8"/>
      <c r="H93" s="8"/>
      <c r="I93" s="9"/>
      <c r="J93" s="9"/>
      <c r="K93" s="8"/>
      <c r="L93" s="8"/>
      <c r="M93" s="8"/>
      <c r="N93" s="8"/>
      <c r="O93" s="8"/>
      <c r="P93" s="9"/>
      <c r="Q93" s="9"/>
      <c r="R93" s="8"/>
      <c r="S93" s="8"/>
      <c r="T93" s="8"/>
      <c r="U93" s="8"/>
      <c r="V93" s="8"/>
      <c r="W93" s="9"/>
      <c r="X93" s="9"/>
      <c r="Y93" s="8"/>
      <c r="Z93" s="8"/>
      <c r="AA93" s="9"/>
      <c r="AB93" s="8"/>
      <c r="AC93" s="8"/>
      <c r="AD93" s="9"/>
      <c r="AE93" s="9"/>
      <c r="AF93" s="8"/>
      <c r="AG93" s="8"/>
      <c r="AH93" s="21"/>
      <c r="AI93" s="21"/>
    </row>
    <row r="94" spans="1:35" ht="18" customHeight="1" x14ac:dyDescent="0.25">
      <c r="A94" s="21" t="s">
        <v>117</v>
      </c>
      <c r="B94" s="21"/>
      <c r="C94" s="21"/>
      <c r="D94" s="21"/>
      <c r="E94" s="10">
        <f t="shared" ref="E94:AG94" si="3">SUM(E12:E93)</f>
        <v>0</v>
      </c>
      <c r="F94" s="10">
        <f t="shared" si="3"/>
        <v>0</v>
      </c>
      <c r="G94" s="10">
        <f t="shared" si="3"/>
        <v>0</v>
      </c>
      <c r="H94" s="10">
        <f t="shared" si="3"/>
        <v>0</v>
      </c>
      <c r="I94" s="11">
        <f t="shared" si="3"/>
        <v>0</v>
      </c>
      <c r="J94" s="11">
        <f t="shared" si="3"/>
        <v>0</v>
      </c>
      <c r="K94" s="10">
        <f t="shared" si="3"/>
        <v>0</v>
      </c>
      <c r="L94" s="10">
        <f t="shared" si="3"/>
        <v>0</v>
      </c>
      <c r="M94" s="10">
        <f t="shared" si="3"/>
        <v>0</v>
      </c>
      <c r="N94" s="10">
        <f t="shared" si="3"/>
        <v>0</v>
      </c>
      <c r="O94" s="10">
        <f t="shared" si="3"/>
        <v>0</v>
      </c>
      <c r="P94" s="11">
        <f t="shared" si="3"/>
        <v>0</v>
      </c>
      <c r="Q94" s="11">
        <f t="shared" si="3"/>
        <v>0</v>
      </c>
      <c r="R94" s="10">
        <f t="shared" si="3"/>
        <v>0</v>
      </c>
      <c r="S94" s="10">
        <f t="shared" si="3"/>
        <v>0</v>
      </c>
      <c r="T94" s="10">
        <f t="shared" si="3"/>
        <v>0</v>
      </c>
      <c r="U94" s="10">
        <f t="shared" si="3"/>
        <v>0</v>
      </c>
      <c r="V94" s="10">
        <f t="shared" si="3"/>
        <v>0</v>
      </c>
      <c r="W94" s="11">
        <f t="shared" si="3"/>
        <v>0</v>
      </c>
      <c r="X94" s="11">
        <f t="shared" si="3"/>
        <v>0</v>
      </c>
      <c r="Y94" s="10">
        <f t="shared" si="3"/>
        <v>0</v>
      </c>
      <c r="Z94" s="10">
        <f t="shared" si="3"/>
        <v>0</v>
      </c>
      <c r="AA94" s="11">
        <f t="shared" si="3"/>
        <v>0</v>
      </c>
      <c r="AB94" s="10">
        <f t="shared" si="3"/>
        <v>0</v>
      </c>
      <c r="AC94" s="10">
        <f t="shared" si="3"/>
        <v>0</v>
      </c>
      <c r="AD94" s="11">
        <f t="shared" si="3"/>
        <v>0</v>
      </c>
      <c r="AE94" s="11">
        <f t="shared" si="3"/>
        <v>0</v>
      </c>
      <c r="AF94" s="10">
        <f t="shared" si="3"/>
        <v>0</v>
      </c>
      <c r="AG94" s="10">
        <f t="shared" si="3"/>
        <v>0</v>
      </c>
      <c r="AH94" s="21"/>
      <c r="AI94" s="21"/>
    </row>
    <row r="95" spans="1:35" ht="18" customHeight="1" x14ac:dyDescent="0.25">
      <c r="A95" s="21" t="s">
        <v>118</v>
      </c>
      <c r="B95" s="21"/>
      <c r="C95" s="21"/>
      <c r="D95" s="21"/>
      <c r="E95" s="10">
        <f t="shared" ref="E95:AF95" si="4">80-E94</f>
        <v>80</v>
      </c>
      <c r="F95" s="10">
        <f t="shared" si="4"/>
        <v>80</v>
      </c>
      <c r="G95" s="10">
        <f t="shared" si="4"/>
        <v>80</v>
      </c>
      <c r="H95" s="10">
        <f t="shared" si="4"/>
        <v>80</v>
      </c>
      <c r="I95" s="11">
        <f t="shared" si="4"/>
        <v>80</v>
      </c>
      <c r="J95" s="11">
        <f t="shared" si="4"/>
        <v>80</v>
      </c>
      <c r="K95" s="10">
        <f t="shared" si="4"/>
        <v>80</v>
      </c>
      <c r="L95" s="10">
        <f t="shared" si="4"/>
        <v>80</v>
      </c>
      <c r="M95" s="10">
        <f t="shared" si="4"/>
        <v>80</v>
      </c>
      <c r="N95" s="10">
        <f t="shared" si="4"/>
        <v>80</v>
      </c>
      <c r="O95" s="10">
        <f t="shared" si="4"/>
        <v>80</v>
      </c>
      <c r="P95" s="11">
        <f t="shared" si="4"/>
        <v>80</v>
      </c>
      <c r="Q95" s="11">
        <f t="shared" si="4"/>
        <v>80</v>
      </c>
      <c r="R95" s="10">
        <f t="shared" si="4"/>
        <v>80</v>
      </c>
      <c r="S95" s="10">
        <f t="shared" si="4"/>
        <v>80</v>
      </c>
      <c r="T95" s="10">
        <f t="shared" si="4"/>
        <v>80</v>
      </c>
      <c r="U95" s="10">
        <f t="shared" si="4"/>
        <v>80</v>
      </c>
      <c r="V95" s="10">
        <f t="shared" si="4"/>
        <v>80</v>
      </c>
      <c r="W95" s="11">
        <f t="shared" si="4"/>
        <v>80</v>
      </c>
      <c r="X95" s="11">
        <f t="shared" si="4"/>
        <v>80</v>
      </c>
      <c r="Y95" s="10">
        <f t="shared" si="4"/>
        <v>80</v>
      </c>
      <c r="Z95" s="10">
        <f t="shared" si="4"/>
        <v>80</v>
      </c>
      <c r="AA95" s="11">
        <f t="shared" si="4"/>
        <v>80</v>
      </c>
      <c r="AB95" s="10">
        <f t="shared" si="4"/>
        <v>80</v>
      </c>
      <c r="AC95" s="10">
        <f t="shared" si="4"/>
        <v>80</v>
      </c>
      <c r="AD95" s="11">
        <f t="shared" si="4"/>
        <v>80</v>
      </c>
      <c r="AE95" s="11">
        <f t="shared" si="4"/>
        <v>80</v>
      </c>
      <c r="AF95" s="10">
        <f t="shared" si="4"/>
        <v>80</v>
      </c>
      <c r="AG95" s="10">
        <f>1520-AG94</f>
        <v>1520</v>
      </c>
      <c r="AH95" s="21"/>
      <c r="AI95" s="21"/>
    </row>
    <row r="97" spans="2:7" x14ac:dyDescent="0.25">
      <c r="B97" s="1" t="s">
        <v>119</v>
      </c>
      <c r="G97" s="1" t="s">
        <v>120</v>
      </c>
    </row>
    <row r="98" spans="2:7" x14ac:dyDescent="0.25">
      <c r="D98" s="1" t="s">
        <v>121</v>
      </c>
      <c r="G98" s="1" t="s">
        <v>122</v>
      </c>
    </row>
    <row r="99" spans="2:7" x14ac:dyDescent="0.25">
      <c r="B99" s="1" t="s">
        <v>123</v>
      </c>
      <c r="G99" s="1" t="s">
        <v>120</v>
      </c>
    </row>
    <row r="100" spans="2:7" x14ac:dyDescent="0.25">
      <c r="D100" s="1" t="s">
        <v>121</v>
      </c>
      <c r="G100" s="1" t="s">
        <v>122</v>
      </c>
    </row>
  </sheetData>
  <mergeCells count="92">
    <mergeCell ref="AH17:AI17"/>
    <mergeCell ref="E10:AF10"/>
    <mergeCell ref="A10:A11"/>
    <mergeCell ref="B10:B11"/>
    <mergeCell ref="C10:C11"/>
    <mergeCell ref="AG10:AG11"/>
    <mergeCell ref="AH10:AI11"/>
    <mergeCell ref="AH12:AI12"/>
    <mergeCell ref="AH13:AI13"/>
    <mergeCell ref="AH14:AI14"/>
    <mergeCell ref="AH15:AI15"/>
    <mergeCell ref="AH16:AI16"/>
    <mergeCell ref="AH29:AI29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H27:AI27"/>
    <mergeCell ref="AH28:AI28"/>
    <mergeCell ref="AH41:AI41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53:AI53"/>
    <mergeCell ref="AH42:AI42"/>
    <mergeCell ref="AH43:AI43"/>
    <mergeCell ref="AH44:AI44"/>
    <mergeCell ref="AH45:AI45"/>
    <mergeCell ref="AH46:AI46"/>
    <mergeCell ref="AH47:AI47"/>
    <mergeCell ref="AH48:AI48"/>
    <mergeCell ref="AH49:AI49"/>
    <mergeCell ref="AH50:AI50"/>
    <mergeCell ref="AH51:AI51"/>
    <mergeCell ref="AH52:AI52"/>
    <mergeCell ref="AH65:AI65"/>
    <mergeCell ref="AH54:AI54"/>
    <mergeCell ref="AH55:AI55"/>
    <mergeCell ref="AH56:AI56"/>
    <mergeCell ref="AH57:AI57"/>
    <mergeCell ref="AH58:AI58"/>
    <mergeCell ref="AH59:AI59"/>
    <mergeCell ref="AH60:AI60"/>
    <mergeCell ref="AH61:AI61"/>
    <mergeCell ref="AH62:AI62"/>
    <mergeCell ref="AH63:AI63"/>
    <mergeCell ref="AH64:AI64"/>
    <mergeCell ref="AH77:AI77"/>
    <mergeCell ref="AH66:AI66"/>
    <mergeCell ref="AH67:AI67"/>
    <mergeCell ref="AH68:AI68"/>
    <mergeCell ref="AH69:AI69"/>
    <mergeCell ref="AH70:AI70"/>
    <mergeCell ref="AH71:AI71"/>
    <mergeCell ref="AH72:AI72"/>
    <mergeCell ref="AH73:AI73"/>
    <mergeCell ref="AH74:AI74"/>
    <mergeCell ref="AH75:AI75"/>
    <mergeCell ref="AH76:AI76"/>
    <mergeCell ref="AH89:AI89"/>
    <mergeCell ref="AH78:AI78"/>
    <mergeCell ref="AH79:AI79"/>
    <mergeCell ref="AH80:AI80"/>
    <mergeCell ref="AH81:AI81"/>
    <mergeCell ref="AH82:AI82"/>
    <mergeCell ref="AH83:AI83"/>
    <mergeCell ref="AH84:AI84"/>
    <mergeCell ref="AH85:AI85"/>
    <mergeCell ref="AH86:AI86"/>
    <mergeCell ref="AH87:AI87"/>
    <mergeCell ref="AH88:AI88"/>
    <mergeCell ref="A94:D94"/>
    <mergeCell ref="A95:D95"/>
    <mergeCell ref="AH90:AI90"/>
    <mergeCell ref="AH91:AI91"/>
    <mergeCell ref="AH92:AI92"/>
    <mergeCell ref="AH93:AI93"/>
    <mergeCell ref="AH94:AI94"/>
    <mergeCell ref="AH95:AI95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8"/>
  <sheetViews>
    <sheetView topLeftCell="A70" workbookViewId="0">
      <selection activeCell="C12" sqref="C12:D61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6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11</v>
      </c>
      <c r="C12" s="13" t="s">
        <v>12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3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13</v>
      </c>
      <c r="C13" s="13" t="s">
        <v>14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15</v>
      </c>
      <c r="C14" s="13" t="s">
        <v>16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17</v>
      </c>
      <c r="C15" s="13" t="s">
        <v>18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19</v>
      </c>
      <c r="C16" s="13" t="s">
        <v>20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21</v>
      </c>
      <c r="C17" s="13" t="s">
        <v>22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23</v>
      </c>
      <c r="C18" s="13" t="s">
        <v>24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25</v>
      </c>
      <c r="C19" s="13" t="s">
        <v>26</v>
      </c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27</v>
      </c>
      <c r="C20" s="13" t="s">
        <v>28</v>
      </c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29</v>
      </c>
      <c r="C21" s="13" t="s">
        <v>30</v>
      </c>
      <c r="D21" s="13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31</v>
      </c>
      <c r="C22" s="13" t="s">
        <v>32</v>
      </c>
      <c r="D22" s="13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33</v>
      </c>
      <c r="C23" s="13" t="s">
        <v>34</v>
      </c>
      <c r="D23" s="13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35</v>
      </c>
      <c r="C24" s="13" t="s">
        <v>36</v>
      </c>
      <c r="D24" s="13"/>
      <c r="E24" s="8"/>
      <c r="F24" s="8"/>
      <c r="G24" s="8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37</v>
      </c>
      <c r="C25" s="13" t="s">
        <v>38</v>
      </c>
      <c r="D25" s="13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39</v>
      </c>
      <c r="C26" s="13" t="s">
        <v>40</v>
      </c>
      <c r="D26" s="13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41</v>
      </c>
      <c r="C27" s="13" t="s">
        <v>42</v>
      </c>
      <c r="D27" s="13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43</v>
      </c>
      <c r="C28" s="13" t="s">
        <v>44</v>
      </c>
      <c r="D28" s="13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45</v>
      </c>
      <c r="C29" s="13" t="s">
        <v>46</v>
      </c>
      <c r="D29" s="13"/>
      <c r="E29" s="8"/>
      <c r="F29" s="8"/>
      <c r="G29" s="8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47</v>
      </c>
      <c r="C30" s="13" t="s">
        <v>48</v>
      </c>
      <c r="D30" s="13"/>
      <c r="E30" s="8"/>
      <c r="F30" s="8"/>
      <c r="G30" s="8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49</v>
      </c>
      <c r="C31" s="13" t="s">
        <v>50</v>
      </c>
      <c r="D31" s="13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51</v>
      </c>
      <c r="C32" s="13" t="s">
        <v>52</v>
      </c>
      <c r="D32" s="13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53</v>
      </c>
      <c r="C33" s="13" t="s">
        <v>54</v>
      </c>
      <c r="D33" s="13"/>
      <c r="E33" s="8"/>
      <c r="F33" s="8"/>
      <c r="G33" s="8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55</v>
      </c>
      <c r="C34" s="13" t="s">
        <v>56</v>
      </c>
      <c r="D34" s="13"/>
      <c r="E34" s="8"/>
      <c r="F34" s="8"/>
      <c r="G34" s="8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57</v>
      </c>
      <c r="C35" s="13" t="s">
        <v>58</v>
      </c>
      <c r="D35" s="13"/>
      <c r="E35" s="8"/>
      <c r="F35" s="8"/>
      <c r="G35" s="8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59</v>
      </c>
      <c r="C36" s="13" t="s">
        <v>60</v>
      </c>
      <c r="D36" s="13"/>
      <c r="E36" s="8"/>
      <c r="F36" s="8"/>
      <c r="G36" s="8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61</v>
      </c>
      <c r="C37" s="13" t="s">
        <v>62</v>
      </c>
      <c r="D37" s="13"/>
      <c r="E37" s="8"/>
      <c r="F37" s="8"/>
      <c r="G37" s="8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63</v>
      </c>
      <c r="C38" s="13" t="s">
        <v>64</v>
      </c>
      <c r="D38" s="13"/>
      <c r="E38" s="8"/>
      <c r="F38" s="8"/>
      <c r="G38" s="8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65</v>
      </c>
      <c r="C39" s="13" t="s">
        <v>66</v>
      </c>
      <c r="D39" s="13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67</v>
      </c>
      <c r="C40" s="13" t="s">
        <v>68</v>
      </c>
      <c r="D40" s="13"/>
      <c r="E40" s="8"/>
      <c r="F40" s="8"/>
      <c r="G40" s="8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69</v>
      </c>
      <c r="C41" s="13" t="s">
        <v>70</v>
      </c>
      <c r="D41" s="13"/>
      <c r="E41" s="8"/>
      <c r="F41" s="8"/>
      <c r="G41" s="8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20.100000000000001" customHeight="1" x14ac:dyDescent="0.3">
      <c r="A42" s="12">
        <v>31</v>
      </c>
      <c r="B42" s="12" t="s">
        <v>71</v>
      </c>
      <c r="C42" s="13" t="s">
        <v>72</v>
      </c>
      <c r="D42" s="13"/>
      <c r="E42" s="8"/>
      <c r="F42" s="8"/>
      <c r="G42" s="8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73</v>
      </c>
      <c r="C43" s="13" t="s">
        <v>74</v>
      </c>
      <c r="D43" s="13"/>
      <c r="E43" s="8"/>
      <c r="F43" s="8"/>
      <c r="G43" s="8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0</v>
      </c>
      <c r="AH43" s="21"/>
      <c r="AI43" s="21"/>
    </row>
    <row r="44" spans="1:35" ht="20.100000000000001" customHeight="1" x14ac:dyDescent="0.3">
      <c r="A44" s="12">
        <v>33</v>
      </c>
      <c r="B44" s="12" t="s">
        <v>75</v>
      </c>
      <c r="C44" s="13" t="s">
        <v>76</v>
      </c>
      <c r="D44" s="13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ref="AG44:AG60" si="1">SUM(E44:AF44)</f>
        <v>0</v>
      </c>
      <c r="AH44" s="21"/>
      <c r="AI44" s="21"/>
    </row>
    <row r="45" spans="1:35" ht="20.100000000000001" customHeight="1" x14ac:dyDescent="0.3">
      <c r="A45" s="12">
        <v>34</v>
      </c>
      <c r="B45" s="12" t="s">
        <v>77</v>
      </c>
      <c r="C45" s="13" t="s">
        <v>78</v>
      </c>
      <c r="D45" s="13"/>
      <c r="E45" s="8"/>
      <c r="F45" s="8"/>
      <c r="G45" s="8"/>
      <c r="H45" s="8"/>
      <c r="I45" s="9"/>
      <c r="J45" s="9"/>
      <c r="K45" s="8"/>
      <c r="L45" s="8"/>
      <c r="M45" s="8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1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79</v>
      </c>
      <c r="C46" s="13" t="s">
        <v>80</v>
      </c>
      <c r="D46" s="13"/>
      <c r="E46" s="8"/>
      <c r="F46" s="8"/>
      <c r="G46" s="8"/>
      <c r="H46" s="8"/>
      <c r="I46" s="9"/>
      <c r="J46" s="9"/>
      <c r="K46" s="8"/>
      <c r="L46" s="8"/>
      <c r="M46" s="8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1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81</v>
      </c>
      <c r="C47" s="13" t="s">
        <v>82</v>
      </c>
      <c r="D47" s="13"/>
      <c r="E47" s="8"/>
      <c r="F47" s="8"/>
      <c r="G47" s="8"/>
      <c r="H47" s="8"/>
      <c r="I47" s="9"/>
      <c r="J47" s="9"/>
      <c r="K47" s="8"/>
      <c r="L47" s="8"/>
      <c r="M47" s="8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1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83</v>
      </c>
      <c r="C48" s="13" t="s">
        <v>84</v>
      </c>
      <c r="D48" s="13"/>
      <c r="E48" s="8"/>
      <c r="F48" s="8"/>
      <c r="G48" s="8"/>
      <c r="H48" s="8"/>
      <c r="I48" s="9"/>
      <c r="J48" s="9"/>
      <c r="K48" s="8"/>
      <c r="L48" s="8"/>
      <c r="M48" s="8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1"/>
        <v>0</v>
      </c>
      <c r="AH48" s="21"/>
      <c r="AI48" s="21"/>
    </row>
    <row r="49" spans="1:35" ht="20.100000000000001" customHeight="1" x14ac:dyDescent="0.3">
      <c r="A49" s="12">
        <v>38</v>
      </c>
      <c r="B49" s="12" t="s">
        <v>85</v>
      </c>
      <c r="C49" s="13" t="s">
        <v>86</v>
      </c>
      <c r="D49" s="13"/>
      <c r="E49" s="8"/>
      <c r="F49" s="8"/>
      <c r="G49" s="8"/>
      <c r="H49" s="8"/>
      <c r="I49" s="9"/>
      <c r="J49" s="9"/>
      <c r="K49" s="8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1"/>
        <v>0</v>
      </c>
      <c r="AH49" s="21"/>
      <c r="AI49" s="21"/>
    </row>
    <row r="50" spans="1:35" ht="20.100000000000001" customHeight="1" x14ac:dyDescent="0.3">
      <c r="A50" s="12">
        <v>39</v>
      </c>
      <c r="B50" s="12" t="s">
        <v>87</v>
      </c>
      <c r="C50" s="13" t="s">
        <v>88</v>
      </c>
      <c r="D50" s="13"/>
      <c r="E50" s="8"/>
      <c r="F50" s="8"/>
      <c r="G50" s="8"/>
      <c r="H50" s="8"/>
      <c r="I50" s="9"/>
      <c r="J50" s="9"/>
      <c r="K50" s="8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10">
        <f t="shared" si="1"/>
        <v>0</v>
      </c>
      <c r="AH50" s="21"/>
      <c r="AI50" s="21"/>
    </row>
    <row r="51" spans="1:35" ht="20.100000000000001" customHeight="1" x14ac:dyDescent="0.3">
      <c r="A51" s="12">
        <v>40</v>
      </c>
      <c r="B51" s="12" t="s">
        <v>89</v>
      </c>
      <c r="C51" s="13" t="s">
        <v>90</v>
      </c>
      <c r="D51" s="13"/>
      <c r="E51" s="8"/>
      <c r="F51" s="8"/>
      <c r="G51" s="8"/>
      <c r="H51" s="8"/>
      <c r="I51" s="9"/>
      <c r="J51" s="9"/>
      <c r="K51" s="8"/>
      <c r="L51" s="8"/>
      <c r="M51" s="8"/>
      <c r="N51" s="8"/>
      <c r="O51" s="8"/>
      <c r="P51" s="9"/>
      <c r="Q51" s="9"/>
      <c r="R51" s="8"/>
      <c r="S51" s="8"/>
      <c r="T51" s="8"/>
      <c r="U51" s="8"/>
      <c r="V51" s="8"/>
      <c r="W51" s="9"/>
      <c r="X51" s="9"/>
      <c r="Y51" s="8"/>
      <c r="Z51" s="8"/>
      <c r="AA51" s="9"/>
      <c r="AB51" s="8"/>
      <c r="AC51" s="8"/>
      <c r="AD51" s="9"/>
      <c r="AE51" s="9"/>
      <c r="AF51" s="8"/>
      <c r="AG51" s="10">
        <f t="shared" si="1"/>
        <v>0</v>
      </c>
      <c r="AH51" s="21"/>
      <c r="AI51" s="21"/>
    </row>
    <row r="52" spans="1:35" ht="20.100000000000001" customHeight="1" x14ac:dyDescent="0.3">
      <c r="A52" s="12">
        <v>41</v>
      </c>
      <c r="B52" s="12" t="s">
        <v>91</v>
      </c>
      <c r="C52" s="13" t="s">
        <v>92</v>
      </c>
      <c r="D52" s="13"/>
      <c r="E52" s="8"/>
      <c r="F52" s="8"/>
      <c r="G52" s="8"/>
      <c r="H52" s="8"/>
      <c r="I52" s="9"/>
      <c r="J52" s="9"/>
      <c r="K52" s="8"/>
      <c r="L52" s="8"/>
      <c r="M52" s="8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9"/>
      <c r="AB52" s="8"/>
      <c r="AC52" s="8"/>
      <c r="AD52" s="9"/>
      <c r="AE52" s="9"/>
      <c r="AF52" s="8"/>
      <c r="AG52" s="10">
        <f t="shared" si="1"/>
        <v>0</v>
      </c>
      <c r="AH52" s="21"/>
      <c r="AI52" s="21"/>
    </row>
    <row r="53" spans="1:35" ht="20.100000000000001" customHeight="1" x14ac:dyDescent="0.3">
      <c r="A53" s="12">
        <v>42</v>
      </c>
      <c r="B53" s="12" t="s">
        <v>93</v>
      </c>
      <c r="C53" s="13" t="s">
        <v>94</v>
      </c>
      <c r="D53" s="13"/>
      <c r="E53" s="8"/>
      <c r="F53" s="8"/>
      <c r="G53" s="8"/>
      <c r="H53" s="8"/>
      <c r="I53" s="9"/>
      <c r="J53" s="9"/>
      <c r="K53" s="8"/>
      <c r="L53" s="8"/>
      <c r="M53" s="8"/>
      <c r="N53" s="8"/>
      <c r="O53" s="8"/>
      <c r="P53" s="9"/>
      <c r="Q53" s="9"/>
      <c r="R53" s="8"/>
      <c r="S53" s="8"/>
      <c r="T53" s="8"/>
      <c r="U53" s="8"/>
      <c r="V53" s="8"/>
      <c r="W53" s="9"/>
      <c r="X53" s="9"/>
      <c r="Y53" s="8"/>
      <c r="Z53" s="8"/>
      <c r="AA53" s="9"/>
      <c r="AB53" s="8"/>
      <c r="AC53" s="8"/>
      <c r="AD53" s="9"/>
      <c r="AE53" s="9"/>
      <c r="AF53" s="8"/>
      <c r="AG53" s="10">
        <f t="shared" si="1"/>
        <v>0</v>
      </c>
      <c r="AH53" s="21"/>
      <c r="AI53" s="21"/>
    </row>
    <row r="54" spans="1:35" ht="20.100000000000001" customHeight="1" x14ac:dyDescent="0.3">
      <c r="A54" s="12">
        <v>43</v>
      </c>
      <c r="B54" s="12" t="s">
        <v>95</v>
      </c>
      <c r="C54" s="13" t="s">
        <v>96</v>
      </c>
      <c r="D54" s="13"/>
      <c r="E54" s="8"/>
      <c r="F54" s="8"/>
      <c r="G54" s="8"/>
      <c r="H54" s="8"/>
      <c r="I54" s="9"/>
      <c r="J54" s="9"/>
      <c r="K54" s="8"/>
      <c r="L54" s="8"/>
      <c r="M54" s="8"/>
      <c r="N54" s="8"/>
      <c r="O54" s="8"/>
      <c r="P54" s="9"/>
      <c r="Q54" s="9"/>
      <c r="R54" s="8"/>
      <c r="S54" s="8"/>
      <c r="T54" s="8"/>
      <c r="U54" s="8"/>
      <c r="V54" s="8"/>
      <c r="W54" s="9"/>
      <c r="X54" s="9"/>
      <c r="Y54" s="8"/>
      <c r="Z54" s="8"/>
      <c r="AA54" s="9"/>
      <c r="AB54" s="8"/>
      <c r="AC54" s="8"/>
      <c r="AD54" s="9"/>
      <c r="AE54" s="9"/>
      <c r="AF54" s="8"/>
      <c r="AG54" s="10">
        <f t="shared" si="1"/>
        <v>0</v>
      </c>
      <c r="AH54" s="21"/>
      <c r="AI54" s="21"/>
    </row>
    <row r="55" spans="1:35" ht="20.100000000000001" customHeight="1" x14ac:dyDescent="0.3">
      <c r="A55" s="12">
        <v>44</v>
      </c>
      <c r="B55" s="12" t="s">
        <v>97</v>
      </c>
      <c r="C55" s="13" t="s">
        <v>98</v>
      </c>
      <c r="D55" s="13"/>
      <c r="E55" s="8"/>
      <c r="F55" s="8"/>
      <c r="G55" s="8"/>
      <c r="H55" s="8"/>
      <c r="I55" s="9"/>
      <c r="J55" s="9"/>
      <c r="K55" s="8"/>
      <c r="L55" s="8"/>
      <c r="M55" s="8"/>
      <c r="N55" s="8"/>
      <c r="O55" s="8"/>
      <c r="P55" s="9"/>
      <c r="Q55" s="9"/>
      <c r="R55" s="8"/>
      <c r="S55" s="8"/>
      <c r="T55" s="8"/>
      <c r="U55" s="8"/>
      <c r="V55" s="8"/>
      <c r="W55" s="9"/>
      <c r="X55" s="9"/>
      <c r="Y55" s="8"/>
      <c r="Z55" s="8"/>
      <c r="AA55" s="9"/>
      <c r="AB55" s="8"/>
      <c r="AC55" s="8"/>
      <c r="AD55" s="9"/>
      <c r="AE55" s="9"/>
      <c r="AF55" s="8"/>
      <c r="AG55" s="10">
        <f t="shared" si="1"/>
        <v>0</v>
      </c>
      <c r="AH55" s="21"/>
      <c r="AI55" s="21"/>
    </row>
    <row r="56" spans="1:35" ht="20.100000000000001" customHeight="1" x14ac:dyDescent="0.3">
      <c r="A56" s="12">
        <v>45</v>
      </c>
      <c r="B56" s="12" t="s">
        <v>99</v>
      </c>
      <c r="C56" s="13" t="s">
        <v>100</v>
      </c>
      <c r="D56" s="13"/>
      <c r="E56" s="8"/>
      <c r="F56" s="8"/>
      <c r="G56" s="8"/>
      <c r="H56" s="8"/>
      <c r="I56" s="9"/>
      <c r="J56" s="9"/>
      <c r="K56" s="8"/>
      <c r="L56" s="8"/>
      <c r="M56" s="8"/>
      <c r="N56" s="8"/>
      <c r="O56" s="8"/>
      <c r="P56" s="9"/>
      <c r="Q56" s="9"/>
      <c r="R56" s="8"/>
      <c r="S56" s="8"/>
      <c r="T56" s="8"/>
      <c r="U56" s="8"/>
      <c r="V56" s="8"/>
      <c r="W56" s="9"/>
      <c r="X56" s="9"/>
      <c r="Y56" s="8"/>
      <c r="Z56" s="8"/>
      <c r="AA56" s="9"/>
      <c r="AB56" s="8"/>
      <c r="AC56" s="8"/>
      <c r="AD56" s="9"/>
      <c r="AE56" s="9"/>
      <c r="AF56" s="8"/>
      <c r="AG56" s="10">
        <f t="shared" si="1"/>
        <v>0</v>
      </c>
      <c r="AH56" s="21"/>
      <c r="AI56" s="21"/>
    </row>
    <row r="57" spans="1:35" ht="20.100000000000001" customHeight="1" x14ac:dyDescent="0.3">
      <c r="A57" s="12">
        <v>46</v>
      </c>
      <c r="B57" s="12" t="s">
        <v>101</v>
      </c>
      <c r="C57" s="13" t="s">
        <v>102</v>
      </c>
      <c r="D57" s="13"/>
      <c r="E57" s="8"/>
      <c r="F57" s="8"/>
      <c r="G57" s="8"/>
      <c r="H57" s="8"/>
      <c r="I57" s="9"/>
      <c r="J57" s="9"/>
      <c r="K57" s="8"/>
      <c r="L57" s="8"/>
      <c r="M57" s="8"/>
      <c r="N57" s="8"/>
      <c r="O57" s="8"/>
      <c r="P57" s="9"/>
      <c r="Q57" s="9"/>
      <c r="R57" s="8"/>
      <c r="S57" s="8"/>
      <c r="T57" s="8"/>
      <c r="U57" s="8"/>
      <c r="V57" s="8"/>
      <c r="W57" s="9"/>
      <c r="X57" s="9"/>
      <c r="Y57" s="8"/>
      <c r="Z57" s="8"/>
      <c r="AA57" s="9"/>
      <c r="AB57" s="8"/>
      <c r="AC57" s="8"/>
      <c r="AD57" s="9"/>
      <c r="AE57" s="9"/>
      <c r="AF57" s="8"/>
      <c r="AG57" s="10">
        <f t="shared" si="1"/>
        <v>0</v>
      </c>
      <c r="AH57" s="21"/>
      <c r="AI57" s="21"/>
    </row>
    <row r="58" spans="1:35" ht="20.100000000000001" customHeight="1" x14ac:dyDescent="0.3">
      <c r="A58" s="12">
        <v>47</v>
      </c>
      <c r="B58" s="12" t="s">
        <v>103</v>
      </c>
      <c r="C58" s="13" t="s">
        <v>104</v>
      </c>
      <c r="D58" s="13"/>
      <c r="E58" s="8"/>
      <c r="F58" s="8"/>
      <c r="G58" s="8"/>
      <c r="H58" s="8"/>
      <c r="I58" s="9"/>
      <c r="J58" s="9"/>
      <c r="K58" s="8"/>
      <c r="L58" s="8"/>
      <c r="M58" s="8"/>
      <c r="N58" s="8"/>
      <c r="O58" s="8"/>
      <c r="P58" s="9"/>
      <c r="Q58" s="9"/>
      <c r="R58" s="8"/>
      <c r="S58" s="8"/>
      <c r="T58" s="8"/>
      <c r="U58" s="8"/>
      <c r="V58" s="8"/>
      <c r="W58" s="9"/>
      <c r="X58" s="9"/>
      <c r="Y58" s="8"/>
      <c r="Z58" s="8"/>
      <c r="AA58" s="9"/>
      <c r="AB58" s="8"/>
      <c r="AC58" s="8"/>
      <c r="AD58" s="9"/>
      <c r="AE58" s="9"/>
      <c r="AF58" s="8"/>
      <c r="AG58" s="10">
        <f t="shared" si="1"/>
        <v>0</v>
      </c>
      <c r="AH58" s="21"/>
      <c r="AI58" s="21"/>
    </row>
    <row r="59" spans="1:35" ht="20.100000000000001" customHeight="1" x14ac:dyDescent="0.3">
      <c r="A59" s="12">
        <v>48</v>
      </c>
      <c r="B59" s="12" t="s">
        <v>105</v>
      </c>
      <c r="C59" s="13" t="s">
        <v>106</v>
      </c>
      <c r="D59" s="13"/>
      <c r="E59" s="8"/>
      <c r="F59" s="8"/>
      <c r="G59" s="8"/>
      <c r="H59" s="8"/>
      <c r="I59" s="9"/>
      <c r="J59" s="9"/>
      <c r="K59" s="8"/>
      <c r="L59" s="8"/>
      <c r="M59" s="8"/>
      <c r="N59" s="8"/>
      <c r="O59" s="8"/>
      <c r="P59" s="9"/>
      <c r="Q59" s="9"/>
      <c r="R59" s="8"/>
      <c r="S59" s="8"/>
      <c r="T59" s="8"/>
      <c r="U59" s="8"/>
      <c r="V59" s="8"/>
      <c r="W59" s="9"/>
      <c r="X59" s="9"/>
      <c r="Y59" s="8"/>
      <c r="Z59" s="8"/>
      <c r="AA59" s="9"/>
      <c r="AB59" s="8"/>
      <c r="AC59" s="8"/>
      <c r="AD59" s="9"/>
      <c r="AE59" s="9"/>
      <c r="AF59" s="8"/>
      <c r="AG59" s="10">
        <f t="shared" si="1"/>
        <v>0</v>
      </c>
      <c r="AH59" s="21"/>
      <c r="AI59" s="21"/>
    </row>
    <row r="60" spans="1:35" ht="18.75" x14ac:dyDescent="0.3">
      <c r="A60" s="12">
        <v>49</v>
      </c>
      <c r="B60" s="12"/>
      <c r="C60" s="13"/>
      <c r="D60" s="13"/>
      <c r="E60" s="8"/>
      <c r="F60" s="8"/>
      <c r="G60" s="8"/>
      <c r="H60" s="8"/>
      <c r="I60" s="9"/>
      <c r="J60" s="9"/>
      <c r="K60" s="8"/>
      <c r="L60" s="8"/>
      <c r="M60" s="8"/>
      <c r="N60" s="8"/>
      <c r="O60" s="8"/>
      <c r="P60" s="9"/>
      <c r="Q60" s="9"/>
      <c r="R60" s="8"/>
      <c r="S60" s="8"/>
      <c r="T60" s="8"/>
      <c r="U60" s="8"/>
      <c r="V60" s="8"/>
      <c r="W60" s="9"/>
      <c r="X60" s="9"/>
      <c r="Y60" s="8"/>
      <c r="Z60" s="8"/>
      <c r="AA60" s="9"/>
      <c r="AB60" s="8"/>
      <c r="AC60" s="8"/>
      <c r="AD60" s="9"/>
      <c r="AE60" s="9"/>
      <c r="AF60" s="8"/>
      <c r="AG60" s="10">
        <f t="shared" si="1"/>
        <v>0</v>
      </c>
      <c r="AH60" s="21"/>
      <c r="AI60" s="21"/>
    </row>
    <row r="61" spans="1:35" ht="18.75" x14ac:dyDescent="0.3">
      <c r="A61" s="12">
        <v>50</v>
      </c>
      <c r="B61" s="12"/>
      <c r="C61" s="13"/>
      <c r="D61" s="13"/>
      <c r="E61" s="8"/>
      <c r="F61" s="8"/>
      <c r="G61" s="8"/>
      <c r="H61" s="8"/>
      <c r="I61" s="9"/>
      <c r="J61" s="9"/>
      <c r="K61" s="8"/>
      <c r="L61" s="8"/>
      <c r="M61" s="8"/>
      <c r="N61" s="8"/>
      <c r="O61" s="8"/>
      <c r="P61" s="9"/>
      <c r="Q61" s="9"/>
      <c r="R61" s="8"/>
      <c r="S61" s="8"/>
      <c r="T61" s="8"/>
      <c r="U61" s="8"/>
      <c r="V61" s="8"/>
      <c r="W61" s="9"/>
      <c r="X61" s="9"/>
      <c r="Y61" s="8"/>
      <c r="Z61" s="8"/>
      <c r="AA61" s="9"/>
      <c r="AB61" s="8"/>
      <c r="AC61" s="8"/>
      <c r="AD61" s="9"/>
      <c r="AE61" s="9"/>
      <c r="AF61" s="8"/>
      <c r="AG61" s="8"/>
      <c r="AH61" s="21"/>
      <c r="AI61" s="21"/>
    </row>
    <row r="62" spans="1:35" ht="18" customHeight="1" x14ac:dyDescent="0.25">
      <c r="A62" s="21" t="s">
        <v>117</v>
      </c>
      <c r="B62" s="21"/>
      <c r="C62" s="21"/>
      <c r="D62" s="21"/>
      <c r="E62" s="10">
        <f t="shared" ref="E62:AG62" si="2">SUM(E12:E61)</f>
        <v>0</v>
      </c>
      <c r="F62" s="10">
        <f t="shared" si="2"/>
        <v>0</v>
      </c>
      <c r="G62" s="10">
        <f t="shared" si="2"/>
        <v>0</v>
      </c>
      <c r="H62" s="10">
        <f t="shared" si="2"/>
        <v>0</v>
      </c>
      <c r="I62" s="11">
        <f t="shared" si="2"/>
        <v>0</v>
      </c>
      <c r="J62" s="11">
        <f t="shared" si="2"/>
        <v>0</v>
      </c>
      <c r="K62" s="10">
        <f t="shared" si="2"/>
        <v>0</v>
      </c>
      <c r="L62" s="10">
        <f t="shared" si="2"/>
        <v>0</v>
      </c>
      <c r="M62" s="10">
        <f t="shared" si="2"/>
        <v>0</v>
      </c>
      <c r="N62" s="10">
        <f t="shared" si="2"/>
        <v>0</v>
      </c>
      <c r="O62" s="10">
        <f t="shared" si="2"/>
        <v>0</v>
      </c>
      <c r="P62" s="11">
        <f t="shared" si="2"/>
        <v>0</v>
      </c>
      <c r="Q62" s="11">
        <f t="shared" si="2"/>
        <v>0</v>
      </c>
      <c r="R62" s="10">
        <f t="shared" si="2"/>
        <v>0</v>
      </c>
      <c r="S62" s="10">
        <f t="shared" si="2"/>
        <v>0</v>
      </c>
      <c r="T62" s="10">
        <f t="shared" si="2"/>
        <v>0</v>
      </c>
      <c r="U62" s="10">
        <f t="shared" si="2"/>
        <v>0</v>
      </c>
      <c r="V62" s="10">
        <f t="shared" si="2"/>
        <v>0</v>
      </c>
      <c r="W62" s="11">
        <f t="shared" si="2"/>
        <v>0</v>
      </c>
      <c r="X62" s="11">
        <f t="shared" si="2"/>
        <v>0</v>
      </c>
      <c r="Y62" s="10">
        <f t="shared" si="2"/>
        <v>0</v>
      </c>
      <c r="Z62" s="10">
        <f t="shared" si="2"/>
        <v>0</v>
      </c>
      <c r="AA62" s="11">
        <f t="shared" si="2"/>
        <v>0</v>
      </c>
      <c r="AB62" s="10">
        <f t="shared" si="2"/>
        <v>0</v>
      </c>
      <c r="AC62" s="10">
        <f t="shared" si="2"/>
        <v>0</v>
      </c>
      <c r="AD62" s="11">
        <f t="shared" si="2"/>
        <v>0</v>
      </c>
      <c r="AE62" s="11">
        <f t="shared" si="2"/>
        <v>0</v>
      </c>
      <c r="AF62" s="10">
        <f t="shared" si="2"/>
        <v>0</v>
      </c>
      <c r="AG62" s="10">
        <f t="shared" si="2"/>
        <v>0</v>
      </c>
      <c r="AH62" s="21"/>
      <c r="AI62" s="21"/>
    </row>
    <row r="63" spans="1:35" ht="18" customHeight="1" x14ac:dyDescent="0.25">
      <c r="A63" s="21" t="s">
        <v>118</v>
      </c>
      <c r="B63" s="21"/>
      <c r="C63" s="21"/>
      <c r="D63" s="21"/>
      <c r="E63" s="10">
        <f t="shared" ref="E63:AF63" si="3">48-E62</f>
        <v>48</v>
      </c>
      <c r="F63" s="10">
        <f t="shared" si="3"/>
        <v>48</v>
      </c>
      <c r="G63" s="10">
        <f t="shared" si="3"/>
        <v>48</v>
      </c>
      <c r="H63" s="10">
        <f t="shared" si="3"/>
        <v>48</v>
      </c>
      <c r="I63" s="11">
        <f t="shared" si="3"/>
        <v>48</v>
      </c>
      <c r="J63" s="11">
        <f t="shared" si="3"/>
        <v>48</v>
      </c>
      <c r="K63" s="10">
        <f t="shared" si="3"/>
        <v>48</v>
      </c>
      <c r="L63" s="10">
        <f t="shared" si="3"/>
        <v>48</v>
      </c>
      <c r="M63" s="10">
        <f t="shared" si="3"/>
        <v>48</v>
      </c>
      <c r="N63" s="10">
        <f t="shared" si="3"/>
        <v>48</v>
      </c>
      <c r="O63" s="10">
        <f t="shared" si="3"/>
        <v>48</v>
      </c>
      <c r="P63" s="11">
        <f t="shared" si="3"/>
        <v>48</v>
      </c>
      <c r="Q63" s="11">
        <f t="shared" si="3"/>
        <v>48</v>
      </c>
      <c r="R63" s="10">
        <f t="shared" si="3"/>
        <v>48</v>
      </c>
      <c r="S63" s="10">
        <f t="shared" si="3"/>
        <v>48</v>
      </c>
      <c r="T63" s="10">
        <f t="shared" si="3"/>
        <v>48</v>
      </c>
      <c r="U63" s="10">
        <f t="shared" si="3"/>
        <v>48</v>
      </c>
      <c r="V63" s="10">
        <f t="shared" si="3"/>
        <v>48</v>
      </c>
      <c r="W63" s="11">
        <f t="shared" si="3"/>
        <v>48</v>
      </c>
      <c r="X63" s="11">
        <f t="shared" si="3"/>
        <v>48</v>
      </c>
      <c r="Y63" s="10">
        <f t="shared" si="3"/>
        <v>48</v>
      </c>
      <c r="Z63" s="10">
        <f t="shared" si="3"/>
        <v>48</v>
      </c>
      <c r="AA63" s="11">
        <f t="shared" si="3"/>
        <v>48</v>
      </c>
      <c r="AB63" s="10">
        <f t="shared" si="3"/>
        <v>48</v>
      </c>
      <c r="AC63" s="10">
        <f t="shared" si="3"/>
        <v>48</v>
      </c>
      <c r="AD63" s="11">
        <f t="shared" si="3"/>
        <v>48</v>
      </c>
      <c r="AE63" s="11">
        <f t="shared" si="3"/>
        <v>48</v>
      </c>
      <c r="AF63" s="10">
        <f t="shared" si="3"/>
        <v>48</v>
      </c>
      <c r="AG63" s="10">
        <f>912-AG62</f>
        <v>912</v>
      </c>
      <c r="AH63" s="21"/>
      <c r="AI63" s="21"/>
    </row>
    <row r="65" spans="2:7" x14ac:dyDescent="0.25">
      <c r="B65" s="1" t="s">
        <v>119</v>
      </c>
      <c r="G65" s="1" t="s">
        <v>120</v>
      </c>
    </row>
    <row r="66" spans="2:7" x14ac:dyDescent="0.25">
      <c r="D66" s="1" t="s">
        <v>121</v>
      </c>
      <c r="G66" s="1" t="s">
        <v>122</v>
      </c>
    </row>
    <row r="67" spans="2:7" x14ac:dyDescent="0.25">
      <c r="B67" s="1" t="s">
        <v>123</v>
      </c>
      <c r="G67" s="1" t="s">
        <v>120</v>
      </c>
    </row>
    <row r="68" spans="2:7" x14ac:dyDescent="0.25">
      <c r="D68" s="1" t="s">
        <v>121</v>
      </c>
      <c r="G68" s="1" t="s">
        <v>122</v>
      </c>
    </row>
  </sheetData>
  <mergeCells count="60">
    <mergeCell ref="AH10:AI11"/>
    <mergeCell ref="E10:AF10"/>
    <mergeCell ref="A10:A11"/>
    <mergeCell ref="B10:B11"/>
    <mergeCell ref="C10:C11"/>
    <mergeCell ref="AG10:AG11"/>
    <mergeCell ref="AH23:AI23"/>
    <mergeCell ref="AH12:AI12"/>
    <mergeCell ref="AH13:AI13"/>
    <mergeCell ref="AH14:AI14"/>
    <mergeCell ref="AH15:AI15"/>
    <mergeCell ref="AH16:AI16"/>
    <mergeCell ref="AH17:AI17"/>
    <mergeCell ref="AH18:AI18"/>
    <mergeCell ref="AH19:AI19"/>
    <mergeCell ref="AH20:AI20"/>
    <mergeCell ref="AH21:AI21"/>
    <mergeCell ref="AH22:AI22"/>
    <mergeCell ref="AH35:AI35"/>
    <mergeCell ref="AH24:AI24"/>
    <mergeCell ref="AH25:AI25"/>
    <mergeCell ref="AH26:AI26"/>
    <mergeCell ref="AH27:AI27"/>
    <mergeCell ref="AH28:AI28"/>
    <mergeCell ref="AH29:AI29"/>
    <mergeCell ref="AH30:AI30"/>
    <mergeCell ref="AH31:AI31"/>
    <mergeCell ref="AH32:AI32"/>
    <mergeCell ref="AH33:AI33"/>
    <mergeCell ref="AH34:AI34"/>
    <mergeCell ref="AH47:AI47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H46:AI46"/>
    <mergeCell ref="AH59:AI59"/>
    <mergeCell ref="AH48:AI48"/>
    <mergeCell ref="AH49:AI49"/>
    <mergeCell ref="AH50:AI50"/>
    <mergeCell ref="AH51:AI51"/>
    <mergeCell ref="AH52:AI52"/>
    <mergeCell ref="AH53:AI53"/>
    <mergeCell ref="AH54:AI54"/>
    <mergeCell ref="AH55:AI55"/>
    <mergeCell ref="AH56:AI56"/>
    <mergeCell ref="AH57:AI57"/>
    <mergeCell ref="AH58:AI58"/>
    <mergeCell ref="AH60:AI60"/>
    <mergeCell ref="AH61:AI61"/>
    <mergeCell ref="AH62:AI62"/>
    <mergeCell ref="AH63:AI63"/>
    <mergeCell ref="A62:D62"/>
    <mergeCell ref="A63:D63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1"/>
  <sheetViews>
    <sheetView topLeftCell="A7" workbookViewId="0">
      <selection activeCell="C12" sqref="C12:D14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481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219</v>
      </c>
      <c r="C12" s="13" t="s">
        <v>220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>SUM(E12:AF12)</f>
        <v>0</v>
      </c>
      <c r="AH12" s="21"/>
      <c r="AI12" s="21"/>
    </row>
    <row r="13" spans="1:35" ht="18.75" x14ac:dyDescent="0.3">
      <c r="A13" s="12">
        <v>2</v>
      </c>
      <c r="B13" s="12"/>
      <c r="C13" s="13"/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>SUM(E13:AF13)</f>
        <v>0</v>
      </c>
      <c r="AH13" s="21"/>
      <c r="AI13" s="21"/>
    </row>
    <row r="14" spans="1:35" ht="18.75" x14ac:dyDescent="0.3">
      <c r="A14" s="12">
        <v>3</v>
      </c>
      <c r="B14" s="12"/>
      <c r="C14" s="13"/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8"/>
      <c r="AH14" s="21"/>
      <c r="AI14" s="21"/>
    </row>
    <row r="15" spans="1:35" ht="18" customHeight="1" x14ac:dyDescent="0.25">
      <c r="A15" s="21" t="s">
        <v>117</v>
      </c>
      <c r="B15" s="21"/>
      <c r="C15" s="21"/>
      <c r="D15" s="21"/>
      <c r="E15" s="10">
        <f t="shared" ref="E15:AG15" si="0">SUM(E12:E14)</f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1">
        <f t="shared" si="0"/>
        <v>0</v>
      </c>
      <c r="J15" s="11">
        <f t="shared" si="0"/>
        <v>0</v>
      </c>
      <c r="K15" s="10">
        <f t="shared" si="0"/>
        <v>0</v>
      </c>
      <c r="L15" s="10">
        <f t="shared" si="0"/>
        <v>0</v>
      </c>
      <c r="M15" s="10">
        <f t="shared" si="0"/>
        <v>0</v>
      </c>
      <c r="N15" s="10">
        <f t="shared" si="0"/>
        <v>0</v>
      </c>
      <c r="O15" s="10">
        <f t="shared" si="0"/>
        <v>0</v>
      </c>
      <c r="P15" s="11">
        <f t="shared" si="0"/>
        <v>0</v>
      </c>
      <c r="Q15" s="11">
        <f t="shared" si="0"/>
        <v>0</v>
      </c>
      <c r="R15" s="10">
        <f t="shared" si="0"/>
        <v>0</v>
      </c>
      <c r="S15" s="10">
        <f t="shared" si="0"/>
        <v>0</v>
      </c>
      <c r="T15" s="10">
        <f t="shared" si="0"/>
        <v>0</v>
      </c>
      <c r="U15" s="10">
        <f t="shared" si="0"/>
        <v>0</v>
      </c>
      <c r="V15" s="10">
        <f t="shared" si="0"/>
        <v>0</v>
      </c>
      <c r="W15" s="11">
        <f t="shared" si="0"/>
        <v>0</v>
      </c>
      <c r="X15" s="11">
        <f t="shared" si="0"/>
        <v>0</v>
      </c>
      <c r="Y15" s="10">
        <f t="shared" si="0"/>
        <v>0</v>
      </c>
      <c r="Z15" s="10">
        <f t="shared" si="0"/>
        <v>0</v>
      </c>
      <c r="AA15" s="11">
        <f t="shared" si="0"/>
        <v>0</v>
      </c>
      <c r="AB15" s="10">
        <f t="shared" si="0"/>
        <v>0</v>
      </c>
      <c r="AC15" s="10">
        <f t="shared" si="0"/>
        <v>0</v>
      </c>
      <c r="AD15" s="11">
        <f t="shared" si="0"/>
        <v>0</v>
      </c>
      <c r="AE15" s="11">
        <f t="shared" si="0"/>
        <v>0</v>
      </c>
      <c r="AF15" s="10">
        <f t="shared" si="0"/>
        <v>0</v>
      </c>
      <c r="AG15" s="10">
        <f t="shared" si="0"/>
        <v>0</v>
      </c>
      <c r="AH15" s="21"/>
      <c r="AI15" s="21"/>
    </row>
    <row r="16" spans="1:35" ht="18" customHeight="1" x14ac:dyDescent="0.25">
      <c r="A16" s="21" t="s">
        <v>118</v>
      </c>
      <c r="B16" s="21"/>
      <c r="C16" s="21"/>
      <c r="D16" s="21"/>
      <c r="E16" s="10">
        <f t="shared" ref="E16:AF16" si="1">1-E15</f>
        <v>1</v>
      </c>
      <c r="F16" s="10">
        <f t="shared" si="1"/>
        <v>1</v>
      </c>
      <c r="G16" s="10">
        <f t="shared" si="1"/>
        <v>1</v>
      </c>
      <c r="H16" s="10">
        <f t="shared" si="1"/>
        <v>1</v>
      </c>
      <c r="I16" s="11">
        <f t="shared" si="1"/>
        <v>1</v>
      </c>
      <c r="J16" s="11">
        <f t="shared" si="1"/>
        <v>1</v>
      </c>
      <c r="K16" s="10">
        <f t="shared" si="1"/>
        <v>1</v>
      </c>
      <c r="L16" s="10">
        <f t="shared" si="1"/>
        <v>1</v>
      </c>
      <c r="M16" s="10">
        <f t="shared" si="1"/>
        <v>1</v>
      </c>
      <c r="N16" s="10">
        <f t="shared" si="1"/>
        <v>1</v>
      </c>
      <c r="O16" s="10">
        <f t="shared" si="1"/>
        <v>1</v>
      </c>
      <c r="P16" s="11">
        <f t="shared" si="1"/>
        <v>1</v>
      </c>
      <c r="Q16" s="11">
        <f t="shared" si="1"/>
        <v>1</v>
      </c>
      <c r="R16" s="10">
        <f t="shared" si="1"/>
        <v>1</v>
      </c>
      <c r="S16" s="10">
        <f t="shared" si="1"/>
        <v>1</v>
      </c>
      <c r="T16" s="10">
        <f t="shared" si="1"/>
        <v>1</v>
      </c>
      <c r="U16" s="10">
        <f t="shared" si="1"/>
        <v>1</v>
      </c>
      <c r="V16" s="10">
        <f t="shared" si="1"/>
        <v>1</v>
      </c>
      <c r="W16" s="11">
        <f t="shared" si="1"/>
        <v>1</v>
      </c>
      <c r="X16" s="11">
        <f t="shared" si="1"/>
        <v>1</v>
      </c>
      <c r="Y16" s="10">
        <f t="shared" si="1"/>
        <v>1</v>
      </c>
      <c r="Z16" s="10">
        <f t="shared" si="1"/>
        <v>1</v>
      </c>
      <c r="AA16" s="11">
        <f t="shared" si="1"/>
        <v>1</v>
      </c>
      <c r="AB16" s="10">
        <f t="shared" si="1"/>
        <v>1</v>
      </c>
      <c r="AC16" s="10">
        <f t="shared" si="1"/>
        <v>1</v>
      </c>
      <c r="AD16" s="11">
        <f t="shared" si="1"/>
        <v>1</v>
      </c>
      <c r="AE16" s="11">
        <f t="shared" si="1"/>
        <v>1</v>
      </c>
      <c r="AF16" s="10">
        <f t="shared" si="1"/>
        <v>1</v>
      </c>
      <c r="AG16" s="10">
        <f>19-AG15</f>
        <v>19</v>
      </c>
      <c r="AH16" s="21"/>
      <c r="AI16" s="21"/>
    </row>
    <row r="18" spans="2:7" x14ac:dyDescent="0.25">
      <c r="B18" s="1" t="s">
        <v>119</v>
      </c>
      <c r="G18" s="1" t="s">
        <v>120</v>
      </c>
    </row>
    <row r="19" spans="2:7" x14ac:dyDescent="0.25">
      <c r="D19" s="1" t="s">
        <v>121</v>
      </c>
      <c r="G19" s="1" t="s">
        <v>122</v>
      </c>
    </row>
    <row r="20" spans="2:7" x14ac:dyDescent="0.25">
      <c r="B20" s="1" t="s">
        <v>123</v>
      </c>
      <c r="G20" s="1" t="s">
        <v>120</v>
      </c>
    </row>
    <row r="21" spans="2:7" x14ac:dyDescent="0.25">
      <c r="D21" s="1" t="s">
        <v>121</v>
      </c>
      <c r="G21" s="1" t="s">
        <v>122</v>
      </c>
    </row>
  </sheetData>
  <mergeCells count="13">
    <mergeCell ref="AG10:AG11"/>
    <mergeCell ref="AH10:AI11"/>
    <mergeCell ref="A15:D15"/>
    <mergeCell ref="A16:D16"/>
    <mergeCell ref="E10:AF10"/>
    <mergeCell ref="A10:A11"/>
    <mergeCell ref="B10:B11"/>
    <mergeCell ref="C10:C11"/>
    <mergeCell ref="AH12:AI12"/>
    <mergeCell ref="AH13:AI13"/>
    <mergeCell ref="AH14:AI14"/>
    <mergeCell ref="AH15:AI15"/>
    <mergeCell ref="AH16:AI16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7"/>
  <sheetViews>
    <sheetView topLeftCell="A34" workbookViewId="0">
      <selection activeCell="C12" sqref="C12:D50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458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13</v>
      </c>
      <c r="C12" s="13" t="s">
        <v>14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9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15</v>
      </c>
      <c r="C13" s="13" t="s">
        <v>16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459</v>
      </c>
      <c r="C14" s="13" t="s">
        <v>460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125</v>
      </c>
      <c r="C15" s="13" t="s">
        <v>126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127</v>
      </c>
      <c r="C16" s="13" t="s">
        <v>128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133</v>
      </c>
      <c r="C17" s="13" t="s">
        <v>134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461</v>
      </c>
      <c r="C18" s="13" t="s">
        <v>462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141</v>
      </c>
      <c r="C19" s="13" t="s">
        <v>142</v>
      </c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143</v>
      </c>
      <c r="C20" s="13" t="s">
        <v>144</v>
      </c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33</v>
      </c>
      <c r="C21" s="13" t="s">
        <v>34</v>
      </c>
      <c r="D21" s="13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463</v>
      </c>
      <c r="C22" s="13" t="s">
        <v>464</v>
      </c>
      <c r="D22" s="13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153</v>
      </c>
      <c r="C23" s="13" t="s">
        <v>154</v>
      </c>
      <c r="D23" s="13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348</v>
      </c>
      <c r="C24" s="13" t="s">
        <v>349</v>
      </c>
      <c r="D24" s="13"/>
      <c r="E24" s="8"/>
      <c r="F24" s="8"/>
      <c r="G24" s="8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157</v>
      </c>
      <c r="C25" s="13" t="s">
        <v>158</v>
      </c>
      <c r="D25" s="13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47</v>
      </c>
      <c r="C26" s="13" t="s">
        <v>48</v>
      </c>
      <c r="D26" s="13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163</v>
      </c>
      <c r="C27" s="13" t="s">
        <v>164</v>
      </c>
      <c r="D27" s="13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465</v>
      </c>
      <c r="C28" s="13" t="s">
        <v>466</v>
      </c>
      <c r="D28" s="13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358</v>
      </c>
      <c r="C29" s="13" t="s">
        <v>359</v>
      </c>
      <c r="D29" s="13"/>
      <c r="E29" s="8"/>
      <c r="F29" s="8"/>
      <c r="G29" s="8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360</v>
      </c>
      <c r="C30" s="13" t="s">
        <v>361</v>
      </c>
      <c r="D30" s="13"/>
      <c r="E30" s="8"/>
      <c r="F30" s="8"/>
      <c r="G30" s="8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67</v>
      </c>
      <c r="C31" s="13" t="s">
        <v>68</v>
      </c>
      <c r="D31" s="13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364</v>
      </c>
      <c r="C32" s="13" t="s">
        <v>365</v>
      </c>
      <c r="D32" s="13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69</v>
      </c>
      <c r="C33" s="13" t="s">
        <v>70</v>
      </c>
      <c r="D33" s="13"/>
      <c r="E33" s="8"/>
      <c r="F33" s="8"/>
      <c r="G33" s="8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467</v>
      </c>
      <c r="C34" s="13" t="s">
        <v>468</v>
      </c>
      <c r="D34" s="13"/>
      <c r="E34" s="8"/>
      <c r="F34" s="8"/>
      <c r="G34" s="8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195</v>
      </c>
      <c r="C35" s="13" t="s">
        <v>196</v>
      </c>
      <c r="D35" s="13"/>
      <c r="E35" s="8"/>
      <c r="F35" s="8"/>
      <c r="G35" s="8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374</v>
      </c>
      <c r="C36" s="13" t="s">
        <v>375</v>
      </c>
      <c r="D36" s="13"/>
      <c r="E36" s="8"/>
      <c r="F36" s="8"/>
      <c r="G36" s="8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469</v>
      </c>
      <c r="C37" s="13" t="s">
        <v>470</v>
      </c>
      <c r="D37" s="13"/>
      <c r="E37" s="8"/>
      <c r="F37" s="8"/>
      <c r="G37" s="8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471</v>
      </c>
      <c r="C38" s="13" t="s">
        <v>472</v>
      </c>
      <c r="D38" s="13"/>
      <c r="E38" s="8"/>
      <c r="F38" s="8"/>
      <c r="G38" s="8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207</v>
      </c>
      <c r="C39" s="13" t="s">
        <v>208</v>
      </c>
      <c r="D39" s="13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473</v>
      </c>
      <c r="C40" s="13" t="s">
        <v>474</v>
      </c>
      <c r="D40" s="13"/>
      <c r="E40" s="8"/>
      <c r="F40" s="8"/>
      <c r="G40" s="8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475</v>
      </c>
      <c r="C41" s="13" t="s">
        <v>476</v>
      </c>
      <c r="D41" s="13"/>
      <c r="E41" s="8"/>
      <c r="F41" s="8"/>
      <c r="G41" s="8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20.100000000000001" customHeight="1" x14ac:dyDescent="0.3">
      <c r="A42" s="12">
        <v>31</v>
      </c>
      <c r="B42" s="12" t="s">
        <v>477</v>
      </c>
      <c r="C42" s="13" t="s">
        <v>478</v>
      </c>
      <c r="D42" s="13"/>
      <c r="E42" s="8"/>
      <c r="F42" s="8"/>
      <c r="G42" s="8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479</v>
      </c>
      <c r="C43" s="13" t="s">
        <v>480</v>
      </c>
      <c r="D43" s="13"/>
      <c r="E43" s="8"/>
      <c r="F43" s="8"/>
      <c r="G43" s="8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0</v>
      </c>
      <c r="AH43" s="21"/>
      <c r="AI43" s="21"/>
    </row>
    <row r="44" spans="1:35" ht="20.100000000000001" customHeight="1" x14ac:dyDescent="0.3">
      <c r="A44" s="12">
        <v>33</v>
      </c>
      <c r="B44" s="12" t="s">
        <v>388</v>
      </c>
      <c r="C44" s="13" t="s">
        <v>389</v>
      </c>
      <c r="D44" s="13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si="0"/>
        <v>0</v>
      </c>
      <c r="AH44" s="21"/>
      <c r="AI44" s="21"/>
    </row>
    <row r="45" spans="1:35" ht="20.100000000000001" customHeight="1" x14ac:dyDescent="0.3">
      <c r="A45" s="12">
        <v>34</v>
      </c>
      <c r="B45" s="12" t="s">
        <v>398</v>
      </c>
      <c r="C45" s="13" t="s">
        <v>399</v>
      </c>
      <c r="D45" s="13"/>
      <c r="E45" s="8"/>
      <c r="F45" s="8"/>
      <c r="G45" s="8"/>
      <c r="H45" s="8"/>
      <c r="I45" s="9"/>
      <c r="J45" s="9"/>
      <c r="K45" s="8"/>
      <c r="L45" s="8"/>
      <c r="M45" s="8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0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233</v>
      </c>
      <c r="C46" s="13" t="s">
        <v>234</v>
      </c>
      <c r="D46" s="13"/>
      <c r="E46" s="8"/>
      <c r="F46" s="8"/>
      <c r="G46" s="8"/>
      <c r="H46" s="8"/>
      <c r="I46" s="9"/>
      <c r="J46" s="9"/>
      <c r="K46" s="8"/>
      <c r="L46" s="8"/>
      <c r="M46" s="8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0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235</v>
      </c>
      <c r="C47" s="13" t="s">
        <v>236</v>
      </c>
      <c r="D47" s="13"/>
      <c r="E47" s="8"/>
      <c r="F47" s="8"/>
      <c r="G47" s="8"/>
      <c r="H47" s="8"/>
      <c r="I47" s="9"/>
      <c r="J47" s="9"/>
      <c r="K47" s="8"/>
      <c r="L47" s="8"/>
      <c r="M47" s="8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0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103</v>
      </c>
      <c r="C48" s="13" t="s">
        <v>104</v>
      </c>
      <c r="D48" s="13"/>
      <c r="E48" s="8"/>
      <c r="F48" s="8"/>
      <c r="G48" s="8"/>
      <c r="H48" s="8"/>
      <c r="I48" s="9"/>
      <c r="J48" s="9"/>
      <c r="K48" s="8"/>
      <c r="L48" s="8"/>
      <c r="M48" s="8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0"/>
        <v>0</v>
      </c>
      <c r="AH48" s="21"/>
      <c r="AI48" s="21"/>
    </row>
    <row r="49" spans="1:35" ht="18.75" x14ac:dyDescent="0.3">
      <c r="A49" s="12">
        <v>38</v>
      </c>
      <c r="B49" s="12"/>
      <c r="C49" s="13"/>
      <c r="D49" s="13"/>
      <c r="E49" s="8"/>
      <c r="F49" s="8"/>
      <c r="G49" s="8"/>
      <c r="H49" s="8"/>
      <c r="I49" s="9"/>
      <c r="J49" s="9"/>
      <c r="K49" s="8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0"/>
        <v>0</v>
      </c>
      <c r="AH49" s="21"/>
      <c r="AI49" s="21"/>
    </row>
    <row r="50" spans="1:35" ht="18.75" x14ac:dyDescent="0.3">
      <c r="A50" s="12">
        <v>39</v>
      </c>
      <c r="B50" s="12"/>
      <c r="C50" s="13"/>
      <c r="D50" s="13"/>
      <c r="E50" s="8"/>
      <c r="F50" s="8"/>
      <c r="G50" s="8"/>
      <c r="H50" s="8"/>
      <c r="I50" s="9"/>
      <c r="J50" s="9"/>
      <c r="K50" s="8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8"/>
      <c r="AH50" s="21"/>
      <c r="AI50" s="21"/>
    </row>
    <row r="51" spans="1:35" ht="18" customHeight="1" x14ac:dyDescent="0.25">
      <c r="A51" s="21" t="s">
        <v>117</v>
      </c>
      <c r="B51" s="21"/>
      <c r="C51" s="21"/>
      <c r="D51" s="21"/>
      <c r="E51" s="10">
        <f t="shared" ref="E51:AG51" si="1">SUM(E12:E50)</f>
        <v>0</v>
      </c>
      <c r="F51" s="10">
        <f t="shared" si="1"/>
        <v>0</v>
      </c>
      <c r="G51" s="10">
        <f t="shared" si="1"/>
        <v>0</v>
      </c>
      <c r="H51" s="10">
        <f t="shared" si="1"/>
        <v>0</v>
      </c>
      <c r="I51" s="11">
        <f t="shared" si="1"/>
        <v>0</v>
      </c>
      <c r="J51" s="11">
        <f t="shared" si="1"/>
        <v>0</v>
      </c>
      <c r="K51" s="10">
        <f t="shared" si="1"/>
        <v>0</v>
      </c>
      <c r="L51" s="10">
        <f t="shared" si="1"/>
        <v>0</v>
      </c>
      <c r="M51" s="10">
        <f t="shared" si="1"/>
        <v>0</v>
      </c>
      <c r="N51" s="10">
        <f t="shared" si="1"/>
        <v>0</v>
      </c>
      <c r="O51" s="10">
        <f t="shared" si="1"/>
        <v>0</v>
      </c>
      <c r="P51" s="11">
        <f t="shared" si="1"/>
        <v>0</v>
      </c>
      <c r="Q51" s="11">
        <f t="shared" si="1"/>
        <v>0</v>
      </c>
      <c r="R51" s="10">
        <f t="shared" si="1"/>
        <v>0</v>
      </c>
      <c r="S51" s="10">
        <f t="shared" si="1"/>
        <v>0</v>
      </c>
      <c r="T51" s="10">
        <f t="shared" si="1"/>
        <v>0</v>
      </c>
      <c r="U51" s="10">
        <f t="shared" si="1"/>
        <v>0</v>
      </c>
      <c r="V51" s="10">
        <f t="shared" si="1"/>
        <v>0</v>
      </c>
      <c r="W51" s="11">
        <f t="shared" si="1"/>
        <v>0</v>
      </c>
      <c r="X51" s="11">
        <f t="shared" si="1"/>
        <v>0</v>
      </c>
      <c r="Y51" s="10">
        <f t="shared" si="1"/>
        <v>0</v>
      </c>
      <c r="Z51" s="10">
        <f t="shared" si="1"/>
        <v>0</v>
      </c>
      <c r="AA51" s="11">
        <f t="shared" si="1"/>
        <v>0</v>
      </c>
      <c r="AB51" s="10">
        <f t="shared" si="1"/>
        <v>0</v>
      </c>
      <c r="AC51" s="10">
        <f t="shared" si="1"/>
        <v>0</v>
      </c>
      <c r="AD51" s="11">
        <f t="shared" si="1"/>
        <v>0</v>
      </c>
      <c r="AE51" s="11">
        <f t="shared" si="1"/>
        <v>0</v>
      </c>
      <c r="AF51" s="10">
        <f t="shared" si="1"/>
        <v>0</v>
      </c>
      <c r="AG51" s="10">
        <f t="shared" si="1"/>
        <v>0</v>
      </c>
      <c r="AH51" s="21"/>
      <c r="AI51" s="21"/>
    </row>
    <row r="52" spans="1:35" ht="18" customHeight="1" x14ac:dyDescent="0.25">
      <c r="A52" s="21" t="s">
        <v>118</v>
      </c>
      <c r="B52" s="21"/>
      <c r="C52" s="21"/>
      <c r="D52" s="21"/>
      <c r="E52" s="10">
        <f t="shared" ref="E52:AF52" si="2">37-E51</f>
        <v>37</v>
      </c>
      <c r="F52" s="10">
        <f t="shared" si="2"/>
        <v>37</v>
      </c>
      <c r="G52" s="10">
        <f t="shared" si="2"/>
        <v>37</v>
      </c>
      <c r="H52" s="10">
        <f t="shared" si="2"/>
        <v>37</v>
      </c>
      <c r="I52" s="11">
        <f t="shared" si="2"/>
        <v>37</v>
      </c>
      <c r="J52" s="11">
        <f t="shared" si="2"/>
        <v>37</v>
      </c>
      <c r="K52" s="10">
        <f t="shared" si="2"/>
        <v>37</v>
      </c>
      <c r="L52" s="10">
        <f t="shared" si="2"/>
        <v>37</v>
      </c>
      <c r="M52" s="10">
        <f t="shared" si="2"/>
        <v>37</v>
      </c>
      <c r="N52" s="10">
        <f t="shared" si="2"/>
        <v>37</v>
      </c>
      <c r="O52" s="10">
        <f t="shared" si="2"/>
        <v>37</v>
      </c>
      <c r="P52" s="11">
        <f t="shared" si="2"/>
        <v>37</v>
      </c>
      <c r="Q52" s="11">
        <f t="shared" si="2"/>
        <v>37</v>
      </c>
      <c r="R52" s="10">
        <f t="shared" si="2"/>
        <v>37</v>
      </c>
      <c r="S52" s="10">
        <f t="shared" si="2"/>
        <v>37</v>
      </c>
      <c r="T52" s="10">
        <f t="shared" si="2"/>
        <v>37</v>
      </c>
      <c r="U52" s="10">
        <f t="shared" si="2"/>
        <v>37</v>
      </c>
      <c r="V52" s="10">
        <f t="shared" si="2"/>
        <v>37</v>
      </c>
      <c r="W52" s="11">
        <f t="shared" si="2"/>
        <v>37</v>
      </c>
      <c r="X52" s="11">
        <f t="shared" si="2"/>
        <v>37</v>
      </c>
      <c r="Y52" s="10">
        <f t="shared" si="2"/>
        <v>37</v>
      </c>
      <c r="Z52" s="10">
        <f t="shared" si="2"/>
        <v>37</v>
      </c>
      <c r="AA52" s="11">
        <f t="shared" si="2"/>
        <v>37</v>
      </c>
      <c r="AB52" s="10">
        <f t="shared" si="2"/>
        <v>37</v>
      </c>
      <c r="AC52" s="10">
        <f t="shared" si="2"/>
        <v>37</v>
      </c>
      <c r="AD52" s="11">
        <f t="shared" si="2"/>
        <v>37</v>
      </c>
      <c r="AE52" s="11">
        <f t="shared" si="2"/>
        <v>37</v>
      </c>
      <c r="AF52" s="10">
        <f t="shared" si="2"/>
        <v>37</v>
      </c>
      <c r="AG52" s="10">
        <f>703-AG51</f>
        <v>703</v>
      </c>
      <c r="AH52" s="21"/>
      <c r="AI52" s="21"/>
    </row>
    <row r="54" spans="1:35" x14ac:dyDescent="0.25">
      <c r="B54" s="1" t="s">
        <v>119</v>
      </c>
      <c r="G54" s="1" t="s">
        <v>120</v>
      </c>
    </row>
    <row r="55" spans="1:35" x14ac:dyDescent="0.25">
      <c r="D55" s="1" t="s">
        <v>121</v>
      </c>
      <c r="G55" s="1" t="s">
        <v>122</v>
      </c>
    </row>
    <row r="56" spans="1:35" x14ac:dyDescent="0.25">
      <c r="B56" s="1" t="s">
        <v>123</v>
      </c>
      <c r="G56" s="1" t="s">
        <v>120</v>
      </c>
    </row>
    <row r="57" spans="1:35" x14ac:dyDescent="0.25">
      <c r="D57" s="1" t="s">
        <v>121</v>
      </c>
      <c r="G57" s="1" t="s">
        <v>122</v>
      </c>
    </row>
  </sheetData>
  <mergeCells count="49">
    <mergeCell ref="AH17:AI17"/>
    <mergeCell ref="E10:AF10"/>
    <mergeCell ref="A10:A11"/>
    <mergeCell ref="B10:B11"/>
    <mergeCell ref="C10:C11"/>
    <mergeCell ref="AG10:AG11"/>
    <mergeCell ref="AH10:AI11"/>
    <mergeCell ref="AH12:AI12"/>
    <mergeCell ref="AH13:AI13"/>
    <mergeCell ref="AH14:AI14"/>
    <mergeCell ref="AH15:AI15"/>
    <mergeCell ref="AH16:AI16"/>
    <mergeCell ref="AH29:AI29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H27:AI27"/>
    <mergeCell ref="AH28:AI28"/>
    <mergeCell ref="AH41:AI41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51:D51"/>
    <mergeCell ref="A52:D52"/>
    <mergeCell ref="AH42:AI42"/>
    <mergeCell ref="AH43:AI43"/>
    <mergeCell ref="AH44:AI44"/>
    <mergeCell ref="AH45:AI45"/>
    <mergeCell ref="AH46:AI46"/>
    <mergeCell ref="AH47:AI47"/>
    <mergeCell ref="AH48:AI48"/>
    <mergeCell ref="AH49:AI49"/>
    <mergeCell ref="AH50:AI50"/>
    <mergeCell ref="AH51:AI51"/>
    <mergeCell ref="AH52:AI52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9"/>
  <sheetViews>
    <sheetView topLeftCell="A4" workbookViewId="0">
      <selection activeCell="C12" sqref="C12:D52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417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418</v>
      </c>
      <c r="C12" s="13" t="s">
        <v>419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51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11</v>
      </c>
      <c r="C13" s="13" t="s">
        <v>12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131</v>
      </c>
      <c r="C14" s="13" t="s">
        <v>132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135</v>
      </c>
      <c r="C15" s="13" t="s">
        <v>276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420</v>
      </c>
      <c r="C16" s="13" t="s">
        <v>421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279</v>
      </c>
      <c r="C17" s="13" t="s">
        <v>280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25</v>
      </c>
      <c r="C18" s="13" t="s">
        <v>26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281</v>
      </c>
      <c r="C19" s="13" t="s">
        <v>282</v>
      </c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422</v>
      </c>
      <c r="C20" s="13" t="s">
        <v>423</v>
      </c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424</v>
      </c>
      <c r="C21" s="13" t="s">
        <v>425</v>
      </c>
      <c r="D21" s="13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426</v>
      </c>
      <c r="C22" s="13" t="s">
        <v>427</v>
      </c>
      <c r="D22" s="13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47</v>
      </c>
      <c r="C23" s="13" t="s">
        <v>48</v>
      </c>
      <c r="D23" s="13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165</v>
      </c>
      <c r="C24" s="13" t="s">
        <v>166</v>
      </c>
      <c r="D24" s="13"/>
      <c r="E24" s="8"/>
      <c r="F24" s="8"/>
      <c r="G24" s="8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428</v>
      </c>
      <c r="C25" s="13" t="s">
        <v>429</v>
      </c>
      <c r="D25" s="13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430</v>
      </c>
      <c r="C26" s="13" t="s">
        <v>431</v>
      </c>
      <c r="D26" s="13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261</v>
      </c>
      <c r="C27" s="13" t="s">
        <v>262</v>
      </c>
      <c r="D27" s="13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183</v>
      </c>
      <c r="C28" s="13" t="s">
        <v>184</v>
      </c>
      <c r="D28" s="13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432</v>
      </c>
      <c r="C29" s="13" t="s">
        <v>433</v>
      </c>
      <c r="D29" s="13"/>
      <c r="E29" s="8"/>
      <c r="F29" s="8"/>
      <c r="G29" s="8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434</v>
      </c>
      <c r="C30" s="13" t="s">
        <v>435</v>
      </c>
      <c r="D30" s="13"/>
      <c r="E30" s="8"/>
      <c r="F30" s="8"/>
      <c r="G30" s="8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436</v>
      </c>
      <c r="C31" s="13" t="s">
        <v>437</v>
      </c>
      <c r="D31" s="13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438</v>
      </c>
      <c r="C32" s="13" t="s">
        <v>439</v>
      </c>
      <c r="D32" s="13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370</v>
      </c>
      <c r="C33" s="13" t="s">
        <v>371</v>
      </c>
      <c r="D33" s="13"/>
      <c r="E33" s="8"/>
      <c r="F33" s="8"/>
      <c r="G33" s="8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440</v>
      </c>
      <c r="C34" s="13" t="s">
        <v>441</v>
      </c>
      <c r="D34" s="13"/>
      <c r="E34" s="8"/>
      <c r="F34" s="8"/>
      <c r="G34" s="8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265</v>
      </c>
      <c r="C35" s="13" t="s">
        <v>266</v>
      </c>
      <c r="D35" s="13"/>
      <c r="E35" s="8"/>
      <c r="F35" s="8"/>
      <c r="G35" s="8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197</v>
      </c>
      <c r="C36" s="13" t="s">
        <v>198</v>
      </c>
      <c r="D36" s="13"/>
      <c r="E36" s="8"/>
      <c r="F36" s="8"/>
      <c r="G36" s="8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205</v>
      </c>
      <c r="C37" s="13" t="s">
        <v>206</v>
      </c>
      <c r="D37" s="13"/>
      <c r="E37" s="8"/>
      <c r="F37" s="8"/>
      <c r="G37" s="8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382</v>
      </c>
      <c r="C38" s="13" t="s">
        <v>383</v>
      </c>
      <c r="D38" s="13"/>
      <c r="E38" s="8"/>
      <c r="F38" s="8"/>
      <c r="G38" s="8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442</v>
      </c>
      <c r="C39" s="13" t="s">
        <v>443</v>
      </c>
      <c r="D39" s="13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89</v>
      </c>
      <c r="C40" s="13" t="s">
        <v>90</v>
      </c>
      <c r="D40" s="13"/>
      <c r="E40" s="8"/>
      <c r="F40" s="8"/>
      <c r="G40" s="8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444</v>
      </c>
      <c r="C41" s="13" t="s">
        <v>445</v>
      </c>
      <c r="D41" s="13"/>
      <c r="E41" s="8"/>
      <c r="F41" s="8"/>
      <c r="G41" s="8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20.100000000000001" customHeight="1" x14ac:dyDescent="0.3">
      <c r="A42" s="12">
        <v>31</v>
      </c>
      <c r="B42" s="12" t="s">
        <v>446</v>
      </c>
      <c r="C42" s="13" t="s">
        <v>447</v>
      </c>
      <c r="D42" s="13"/>
      <c r="E42" s="8"/>
      <c r="F42" s="8"/>
      <c r="G42" s="8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448</v>
      </c>
      <c r="C43" s="13" t="s">
        <v>449</v>
      </c>
      <c r="D43" s="13"/>
      <c r="E43" s="8"/>
      <c r="F43" s="8"/>
      <c r="G43" s="8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0</v>
      </c>
      <c r="AH43" s="21"/>
      <c r="AI43" s="21"/>
    </row>
    <row r="44" spans="1:35" ht="20.100000000000001" customHeight="1" x14ac:dyDescent="0.3">
      <c r="A44" s="12">
        <v>33</v>
      </c>
      <c r="B44" s="12" t="s">
        <v>231</v>
      </c>
      <c r="C44" s="13" t="s">
        <v>232</v>
      </c>
      <c r="D44" s="13"/>
      <c r="E44" s="8"/>
      <c r="F44" s="8"/>
      <c r="G44" s="8"/>
      <c r="H44" s="8"/>
      <c r="I44" s="9"/>
      <c r="J44" s="9"/>
      <c r="K44" s="8"/>
      <c r="L44" s="8"/>
      <c r="M44" s="8"/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si="0"/>
        <v>0</v>
      </c>
      <c r="AH44" s="21"/>
      <c r="AI44" s="21"/>
    </row>
    <row r="45" spans="1:35" ht="20.100000000000001" customHeight="1" x14ac:dyDescent="0.3">
      <c r="A45" s="12">
        <v>34</v>
      </c>
      <c r="B45" s="12" t="s">
        <v>450</v>
      </c>
      <c r="C45" s="13" t="s">
        <v>451</v>
      </c>
      <c r="D45" s="13"/>
      <c r="E45" s="8"/>
      <c r="F45" s="8"/>
      <c r="G45" s="8"/>
      <c r="H45" s="8"/>
      <c r="I45" s="9"/>
      <c r="J45" s="9"/>
      <c r="K45" s="8"/>
      <c r="L45" s="8"/>
      <c r="M45" s="8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0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452</v>
      </c>
      <c r="C46" s="13" t="s">
        <v>453</v>
      </c>
      <c r="D46" s="13"/>
      <c r="E46" s="8"/>
      <c r="F46" s="8"/>
      <c r="G46" s="8"/>
      <c r="H46" s="8"/>
      <c r="I46" s="9"/>
      <c r="J46" s="9"/>
      <c r="K46" s="8"/>
      <c r="L46" s="8"/>
      <c r="M46" s="8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0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303</v>
      </c>
      <c r="C47" s="13" t="s">
        <v>304</v>
      </c>
      <c r="D47" s="13"/>
      <c r="E47" s="8"/>
      <c r="F47" s="8"/>
      <c r="G47" s="8"/>
      <c r="H47" s="8"/>
      <c r="I47" s="9"/>
      <c r="J47" s="9"/>
      <c r="K47" s="8"/>
      <c r="L47" s="8"/>
      <c r="M47" s="8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0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454</v>
      </c>
      <c r="C48" s="13" t="s">
        <v>455</v>
      </c>
      <c r="D48" s="13"/>
      <c r="E48" s="8"/>
      <c r="F48" s="8"/>
      <c r="G48" s="8"/>
      <c r="H48" s="8"/>
      <c r="I48" s="9"/>
      <c r="J48" s="9"/>
      <c r="K48" s="8"/>
      <c r="L48" s="8"/>
      <c r="M48" s="8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0"/>
        <v>0</v>
      </c>
      <c r="AH48" s="21"/>
      <c r="AI48" s="21"/>
    </row>
    <row r="49" spans="1:35" ht="20.100000000000001" customHeight="1" x14ac:dyDescent="0.3">
      <c r="A49" s="12">
        <v>38</v>
      </c>
      <c r="B49" s="12" t="s">
        <v>101</v>
      </c>
      <c r="C49" s="13" t="s">
        <v>102</v>
      </c>
      <c r="D49" s="13"/>
      <c r="E49" s="8"/>
      <c r="F49" s="8"/>
      <c r="G49" s="8"/>
      <c r="H49" s="8"/>
      <c r="I49" s="9"/>
      <c r="J49" s="9"/>
      <c r="K49" s="8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0"/>
        <v>0</v>
      </c>
      <c r="AH49" s="21"/>
      <c r="AI49" s="21"/>
    </row>
    <row r="50" spans="1:35" ht="20.100000000000001" customHeight="1" x14ac:dyDescent="0.3">
      <c r="A50" s="12">
        <v>39</v>
      </c>
      <c r="B50" s="12" t="s">
        <v>456</v>
      </c>
      <c r="C50" s="13" t="s">
        <v>457</v>
      </c>
      <c r="D50" s="13"/>
      <c r="E50" s="8"/>
      <c r="F50" s="8"/>
      <c r="G50" s="8"/>
      <c r="H50" s="8"/>
      <c r="I50" s="9"/>
      <c r="J50" s="9"/>
      <c r="K50" s="8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10">
        <f t="shared" si="0"/>
        <v>0</v>
      </c>
      <c r="AH50" s="21"/>
      <c r="AI50" s="21"/>
    </row>
    <row r="51" spans="1:35" ht="18.75" x14ac:dyDescent="0.3">
      <c r="A51" s="12">
        <v>40</v>
      </c>
      <c r="B51" s="12"/>
      <c r="C51" s="13"/>
      <c r="D51" s="13"/>
      <c r="E51" s="8"/>
      <c r="F51" s="8"/>
      <c r="G51" s="8"/>
      <c r="H51" s="8"/>
      <c r="I51" s="9"/>
      <c r="J51" s="9"/>
      <c r="K51" s="8"/>
      <c r="L51" s="8"/>
      <c r="M51" s="8"/>
      <c r="N51" s="8"/>
      <c r="O51" s="8"/>
      <c r="P51" s="9"/>
      <c r="Q51" s="9"/>
      <c r="R51" s="8"/>
      <c r="S51" s="8"/>
      <c r="T51" s="8"/>
      <c r="U51" s="8"/>
      <c r="V51" s="8"/>
      <c r="W51" s="9"/>
      <c r="X51" s="9"/>
      <c r="Y51" s="8"/>
      <c r="Z51" s="8"/>
      <c r="AA51" s="9"/>
      <c r="AB51" s="8"/>
      <c r="AC51" s="8"/>
      <c r="AD51" s="9"/>
      <c r="AE51" s="9"/>
      <c r="AF51" s="8"/>
      <c r="AG51" s="10">
        <f t="shared" si="0"/>
        <v>0</v>
      </c>
      <c r="AH51" s="21"/>
      <c r="AI51" s="21"/>
    </row>
    <row r="52" spans="1:35" ht="18.75" x14ac:dyDescent="0.3">
      <c r="A52" s="12">
        <v>41</v>
      </c>
      <c r="B52" s="12"/>
      <c r="C52" s="13"/>
      <c r="D52" s="13"/>
      <c r="E52" s="8"/>
      <c r="F52" s="8"/>
      <c r="G52" s="8"/>
      <c r="H52" s="8"/>
      <c r="I52" s="9"/>
      <c r="J52" s="9"/>
      <c r="K52" s="8"/>
      <c r="L52" s="8"/>
      <c r="M52" s="8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9"/>
      <c r="AB52" s="8"/>
      <c r="AC52" s="8"/>
      <c r="AD52" s="9"/>
      <c r="AE52" s="9"/>
      <c r="AF52" s="8"/>
      <c r="AG52" s="8"/>
      <c r="AH52" s="21"/>
      <c r="AI52" s="21"/>
    </row>
    <row r="53" spans="1:35" ht="18" customHeight="1" x14ac:dyDescent="0.25">
      <c r="A53" s="21" t="s">
        <v>117</v>
      </c>
      <c r="B53" s="21"/>
      <c r="C53" s="21"/>
      <c r="D53" s="21"/>
      <c r="E53" s="10">
        <f t="shared" ref="E53:AG53" si="1">SUM(E12:E52)</f>
        <v>0</v>
      </c>
      <c r="F53" s="10">
        <f t="shared" si="1"/>
        <v>0</v>
      </c>
      <c r="G53" s="10">
        <f t="shared" si="1"/>
        <v>0</v>
      </c>
      <c r="H53" s="10">
        <f t="shared" si="1"/>
        <v>0</v>
      </c>
      <c r="I53" s="11">
        <f t="shared" si="1"/>
        <v>0</v>
      </c>
      <c r="J53" s="11">
        <f t="shared" si="1"/>
        <v>0</v>
      </c>
      <c r="K53" s="10">
        <f t="shared" si="1"/>
        <v>0</v>
      </c>
      <c r="L53" s="10">
        <f t="shared" si="1"/>
        <v>0</v>
      </c>
      <c r="M53" s="10">
        <f t="shared" si="1"/>
        <v>0</v>
      </c>
      <c r="N53" s="10">
        <f t="shared" si="1"/>
        <v>0</v>
      </c>
      <c r="O53" s="10">
        <f t="shared" si="1"/>
        <v>0</v>
      </c>
      <c r="P53" s="11">
        <f t="shared" si="1"/>
        <v>0</v>
      </c>
      <c r="Q53" s="11">
        <f t="shared" si="1"/>
        <v>0</v>
      </c>
      <c r="R53" s="10">
        <f t="shared" si="1"/>
        <v>0</v>
      </c>
      <c r="S53" s="10">
        <f t="shared" si="1"/>
        <v>0</v>
      </c>
      <c r="T53" s="10">
        <f t="shared" si="1"/>
        <v>0</v>
      </c>
      <c r="U53" s="10">
        <f t="shared" si="1"/>
        <v>0</v>
      </c>
      <c r="V53" s="10">
        <f t="shared" si="1"/>
        <v>0</v>
      </c>
      <c r="W53" s="11">
        <f t="shared" si="1"/>
        <v>0</v>
      </c>
      <c r="X53" s="11">
        <f t="shared" si="1"/>
        <v>0</v>
      </c>
      <c r="Y53" s="10">
        <f t="shared" si="1"/>
        <v>0</v>
      </c>
      <c r="Z53" s="10">
        <f t="shared" si="1"/>
        <v>0</v>
      </c>
      <c r="AA53" s="11">
        <f t="shared" si="1"/>
        <v>0</v>
      </c>
      <c r="AB53" s="10">
        <f t="shared" si="1"/>
        <v>0</v>
      </c>
      <c r="AC53" s="10">
        <f t="shared" si="1"/>
        <v>0</v>
      </c>
      <c r="AD53" s="11">
        <f t="shared" si="1"/>
        <v>0</v>
      </c>
      <c r="AE53" s="11">
        <f t="shared" si="1"/>
        <v>0</v>
      </c>
      <c r="AF53" s="10">
        <f t="shared" si="1"/>
        <v>0</v>
      </c>
      <c r="AG53" s="10">
        <f t="shared" si="1"/>
        <v>0</v>
      </c>
      <c r="AH53" s="21"/>
      <c r="AI53" s="21"/>
    </row>
    <row r="54" spans="1:35" ht="18" customHeight="1" x14ac:dyDescent="0.25">
      <c r="A54" s="21" t="s">
        <v>118</v>
      </c>
      <c r="B54" s="21"/>
      <c r="C54" s="21"/>
      <c r="D54" s="21"/>
      <c r="E54" s="10">
        <f t="shared" ref="E54:AF54" si="2">39-E53</f>
        <v>39</v>
      </c>
      <c r="F54" s="10">
        <f t="shared" si="2"/>
        <v>39</v>
      </c>
      <c r="G54" s="10">
        <f t="shared" si="2"/>
        <v>39</v>
      </c>
      <c r="H54" s="10">
        <f t="shared" si="2"/>
        <v>39</v>
      </c>
      <c r="I54" s="11">
        <f t="shared" si="2"/>
        <v>39</v>
      </c>
      <c r="J54" s="11">
        <f t="shared" si="2"/>
        <v>39</v>
      </c>
      <c r="K54" s="10">
        <f t="shared" si="2"/>
        <v>39</v>
      </c>
      <c r="L54" s="10">
        <f t="shared" si="2"/>
        <v>39</v>
      </c>
      <c r="M54" s="10">
        <f t="shared" si="2"/>
        <v>39</v>
      </c>
      <c r="N54" s="10">
        <f t="shared" si="2"/>
        <v>39</v>
      </c>
      <c r="O54" s="10">
        <f t="shared" si="2"/>
        <v>39</v>
      </c>
      <c r="P54" s="11">
        <f t="shared" si="2"/>
        <v>39</v>
      </c>
      <c r="Q54" s="11">
        <f t="shared" si="2"/>
        <v>39</v>
      </c>
      <c r="R54" s="10">
        <f t="shared" si="2"/>
        <v>39</v>
      </c>
      <c r="S54" s="10">
        <f t="shared" si="2"/>
        <v>39</v>
      </c>
      <c r="T54" s="10">
        <f t="shared" si="2"/>
        <v>39</v>
      </c>
      <c r="U54" s="10">
        <f t="shared" si="2"/>
        <v>39</v>
      </c>
      <c r="V54" s="10">
        <f t="shared" si="2"/>
        <v>39</v>
      </c>
      <c r="W54" s="11">
        <f t="shared" si="2"/>
        <v>39</v>
      </c>
      <c r="X54" s="11">
        <f t="shared" si="2"/>
        <v>39</v>
      </c>
      <c r="Y54" s="10">
        <f t="shared" si="2"/>
        <v>39</v>
      </c>
      <c r="Z54" s="10">
        <f t="shared" si="2"/>
        <v>39</v>
      </c>
      <c r="AA54" s="11">
        <f t="shared" si="2"/>
        <v>39</v>
      </c>
      <c r="AB54" s="10">
        <f t="shared" si="2"/>
        <v>39</v>
      </c>
      <c r="AC54" s="10">
        <f t="shared" si="2"/>
        <v>39</v>
      </c>
      <c r="AD54" s="11">
        <f t="shared" si="2"/>
        <v>39</v>
      </c>
      <c r="AE54" s="11">
        <f t="shared" si="2"/>
        <v>39</v>
      </c>
      <c r="AF54" s="10">
        <f t="shared" si="2"/>
        <v>39</v>
      </c>
      <c r="AG54" s="10">
        <f>741-AG53</f>
        <v>741</v>
      </c>
      <c r="AH54" s="21"/>
      <c r="AI54" s="21"/>
    </row>
    <row r="56" spans="1:35" x14ac:dyDescent="0.25">
      <c r="B56" s="1" t="s">
        <v>119</v>
      </c>
      <c r="G56" s="1" t="s">
        <v>120</v>
      </c>
    </row>
    <row r="57" spans="1:35" x14ac:dyDescent="0.25">
      <c r="D57" s="1" t="s">
        <v>121</v>
      </c>
      <c r="G57" s="1" t="s">
        <v>122</v>
      </c>
    </row>
    <row r="58" spans="1:35" x14ac:dyDescent="0.25">
      <c r="B58" s="1" t="s">
        <v>123</v>
      </c>
      <c r="G58" s="1" t="s">
        <v>120</v>
      </c>
    </row>
    <row r="59" spans="1:35" x14ac:dyDescent="0.25">
      <c r="D59" s="1" t="s">
        <v>121</v>
      </c>
      <c r="G59" s="1" t="s">
        <v>122</v>
      </c>
    </row>
  </sheetData>
  <mergeCells count="51">
    <mergeCell ref="AH10:AI11"/>
    <mergeCell ref="E10:AF10"/>
    <mergeCell ref="A10:A11"/>
    <mergeCell ref="B10:B11"/>
    <mergeCell ref="C10:C11"/>
    <mergeCell ref="AG10:AG11"/>
    <mergeCell ref="AH23:AI23"/>
    <mergeCell ref="AH12:AI12"/>
    <mergeCell ref="AH13:AI13"/>
    <mergeCell ref="AH14:AI14"/>
    <mergeCell ref="AH15:AI15"/>
    <mergeCell ref="AH16:AI16"/>
    <mergeCell ref="AH17:AI17"/>
    <mergeCell ref="AH18:AI18"/>
    <mergeCell ref="AH19:AI19"/>
    <mergeCell ref="AH20:AI20"/>
    <mergeCell ref="AH21:AI21"/>
    <mergeCell ref="AH22:AI22"/>
    <mergeCell ref="AH35:AI35"/>
    <mergeCell ref="AH24:AI24"/>
    <mergeCell ref="AH25:AI25"/>
    <mergeCell ref="AH26:AI26"/>
    <mergeCell ref="AH27:AI27"/>
    <mergeCell ref="AH28:AI28"/>
    <mergeCell ref="AH29:AI29"/>
    <mergeCell ref="AH30:AI30"/>
    <mergeCell ref="AH31:AI31"/>
    <mergeCell ref="AH32:AI32"/>
    <mergeCell ref="AH33:AI33"/>
    <mergeCell ref="AH34:AI34"/>
    <mergeCell ref="AH47:AI47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H46:AI46"/>
    <mergeCell ref="AH54:AI54"/>
    <mergeCell ref="A53:D53"/>
    <mergeCell ref="A54:D54"/>
    <mergeCell ref="AH48:AI48"/>
    <mergeCell ref="AH49:AI49"/>
    <mergeCell ref="AH50:AI50"/>
    <mergeCell ref="AH51:AI51"/>
    <mergeCell ref="AH52:AI52"/>
    <mergeCell ref="AH53:AI53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3"/>
  <sheetViews>
    <sheetView workbookViewId="0">
      <selection activeCell="C12" sqref="C12:D16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412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336</v>
      </c>
      <c r="C12" s="13" t="s">
        <v>337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413</v>
      </c>
      <c r="C13" s="13" t="s">
        <v>414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>SUM(E13:AF13)</f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415</v>
      </c>
      <c r="C14" s="13" t="s">
        <v>416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>SUM(E14:AF14)</f>
        <v>0</v>
      </c>
      <c r="AH14" s="21"/>
      <c r="AI14" s="21"/>
    </row>
    <row r="15" spans="1:35" ht="18.75" x14ac:dyDescent="0.3">
      <c r="A15" s="12">
        <v>4</v>
      </c>
      <c r="B15" s="12"/>
      <c r="C15" s="13"/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>SUM(E15:AF15)</f>
        <v>0</v>
      </c>
      <c r="AH15" s="21"/>
      <c r="AI15" s="21"/>
    </row>
    <row r="16" spans="1:35" ht="18.75" x14ac:dyDescent="0.3">
      <c r="A16" s="12">
        <v>5</v>
      </c>
      <c r="B16" s="12"/>
      <c r="C16" s="13"/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8"/>
      <c r="AH16" s="21"/>
      <c r="AI16" s="21"/>
    </row>
    <row r="17" spans="1:35" ht="18" customHeight="1" x14ac:dyDescent="0.25">
      <c r="A17" s="21" t="s">
        <v>117</v>
      </c>
      <c r="B17" s="21"/>
      <c r="C17" s="21"/>
      <c r="D17" s="21"/>
      <c r="E17" s="10">
        <f t="shared" ref="E17:AG17" si="0">SUM(E12:E16)</f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1">
        <f t="shared" si="0"/>
        <v>0</v>
      </c>
      <c r="J17" s="11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1">
        <f t="shared" si="0"/>
        <v>0</v>
      </c>
      <c r="Q17" s="11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1">
        <f t="shared" si="0"/>
        <v>0</v>
      </c>
      <c r="X17" s="11">
        <f t="shared" si="0"/>
        <v>0</v>
      </c>
      <c r="Y17" s="10">
        <f t="shared" si="0"/>
        <v>0</v>
      </c>
      <c r="Z17" s="10">
        <f t="shared" si="0"/>
        <v>0</v>
      </c>
      <c r="AA17" s="11">
        <f t="shared" si="0"/>
        <v>0</v>
      </c>
      <c r="AB17" s="10">
        <f t="shared" si="0"/>
        <v>0</v>
      </c>
      <c r="AC17" s="10">
        <f t="shared" si="0"/>
        <v>0</v>
      </c>
      <c r="AD17" s="11">
        <f t="shared" si="0"/>
        <v>0</v>
      </c>
      <c r="AE17" s="11">
        <f t="shared" si="0"/>
        <v>0</v>
      </c>
      <c r="AF17" s="10">
        <f t="shared" si="0"/>
        <v>0</v>
      </c>
      <c r="AG17" s="10">
        <f t="shared" si="0"/>
        <v>0</v>
      </c>
      <c r="AH17" s="21"/>
      <c r="AI17" s="21"/>
    </row>
    <row r="18" spans="1:35" ht="18" customHeight="1" x14ac:dyDescent="0.25">
      <c r="A18" s="21" t="s">
        <v>118</v>
      </c>
      <c r="B18" s="21"/>
      <c r="C18" s="21"/>
      <c r="D18" s="21"/>
      <c r="E18" s="10">
        <f t="shared" ref="E18:AF18" si="1">3-E17</f>
        <v>3</v>
      </c>
      <c r="F18" s="10">
        <f t="shared" si="1"/>
        <v>3</v>
      </c>
      <c r="G18" s="10">
        <f t="shared" si="1"/>
        <v>3</v>
      </c>
      <c r="H18" s="10">
        <f t="shared" si="1"/>
        <v>3</v>
      </c>
      <c r="I18" s="11">
        <f t="shared" si="1"/>
        <v>3</v>
      </c>
      <c r="J18" s="11">
        <f t="shared" si="1"/>
        <v>3</v>
      </c>
      <c r="K18" s="10">
        <f t="shared" si="1"/>
        <v>3</v>
      </c>
      <c r="L18" s="10">
        <f t="shared" si="1"/>
        <v>3</v>
      </c>
      <c r="M18" s="10">
        <f t="shared" si="1"/>
        <v>3</v>
      </c>
      <c r="N18" s="10">
        <f t="shared" si="1"/>
        <v>3</v>
      </c>
      <c r="O18" s="10">
        <f t="shared" si="1"/>
        <v>3</v>
      </c>
      <c r="P18" s="11">
        <f t="shared" si="1"/>
        <v>3</v>
      </c>
      <c r="Q18" s="11">
        <f t="shared" si="1"/>
        <v>3</v>
      </c>
      <c r="R18" s="10">
        <f t="shared" si="1"/>
        <v>3</v>
      </c>
      <c r="S18" s="10">
        <f t="shared" si="1"/>
        <v>3</v>
      </c>
      <c r="T18" s="10">
        <f t="shared" si="1"/>
        <v>3</v>
      </c>
      <c r="U18" s="10">
        <f t="shared" si="1"/>
        <v>3</v>
      </c>
      <c r="V18" s="10">
        <f t="shared" si="1"/>
        <v>3</v>
      </c>
      <c r="W18" s="11">
        <f t="shared" si="1"/>
        <v>3</v>
      </c>
      <c r="X18" s="11">
        <f t="shared" si="1"/>
        <v>3</v>
      </c>
      <c r="Y18" s="10">
        <f t="shared" si="1"/>
        <v>3</v>
      </c>
      <c r="Z18" s="10">
        <f t="shared" si="1"/>
        <v>3</v>
      </c>
      <c r="AA18" s="11">
        <f t="shared" si="1"/>
        <v>3</v>
      </c>
      <c r="AB18" s="10">
        <f t="shared" si="1"/>
        <v>3</v>
      </c>
      <c r="AC18" s="10">
        <f t="shared" si="1"/>
        <v>3</v>
      </c>
      <c r="AD18" s="11">
        <f t="shared" si="1"/>
        <v>3</v>
      </c>
      <c r="AE18" s="11">
        <f t="shared" si="1"/>
        <v>3</v>
      </c>
      <c r="AF18" s="10">
        <f t="shared" si="1"/>
        <v>3</v>
      </c>
      <c r="AG18" s="10">
        <f>57-AG17</f>
        <v>57</v>
      </c>
      <c r="AH18" s="21"/>
      <c r="AI18" s="21"/>
    </row>
    <row r="20" spans="1:35" x14ac:dyDescent="0.25">
      <c r="B20" s="1" t="s">
        <v>119</v>
      </c>
      <c r="G20" s="1" t="s">
        <v>120</v>
      </c>
    </row>
    <row r="21" spans="1:35" x14ac:dyDescent="0.25">
      <c r="D21" s="1" t="s">
        <v>121</v>
      </c>
      <c r="G21" s="1" t="s">
        <v>122</v>
      </c>
    </row>
    <row r="22" spans="1:35" x14ac:dyDescent="0.25">
      <c r="B22" s="1" t="s">
        <v>123</v>
      </c>
      <c r="G22" s="1" t="s">
        <v>120</v>
      </c>
    </row>
    <row r="23" spans="1:35" x14ac:dyDescent="0.25">
      <c r="D23" s="1" t="s">
        <v>121</v>
      </c>
      <c r="G23" s="1" t="s">
        <v>122</v>
      </c>
    </row>
  </sheetData>
  <mergeCells count="15">
    <mergeCell ref="AH10:AI11"/>
    <mergeCell ref="E10:AF10"/>
    <mergeCell ref="A10:A11"/>
    <mergeCell ref="B10:B11"/>
    <mergeCell ref="C10:C11"/>
    <mergeCell ref="AG10:AG11"/>
    <mergeCell ref="AH18:AI18"/>
    <mergeCell ref="A17:D17"/>
    <mergeCell ref="A18:D18"/>
    <mergeCell ref="AH12:AI12"/>
    <mergeCell ref="AH13:AI13"/>
    <mergeCell ref="AH14:AI14"/>
    <mergeCell ref="AH15:AI15"/>
    <mergeCell ref="AH16:AI16"/>
    <mergeCell ref="AH17:AI17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23"/>
  <sheetViews>
    <sheetView topLeftCell="A60" workbookViewId="0">
      <selection activeCell="M13" sqref="M13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7" width="3.140625" style="14" customWidth="1"/>
    <col min="8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4" t="s">
        <v>2</v>
      </c>
      <c r="AH3" s="5" t="s">
        <v>114</v>
      </c>
      <c r="AI3" s="4"/>
    </row>
    <row r="4" spans="1:35" x14ac:dyDescent="0.25">
      <c r="E4" s="14" t="s">
        <v>3</v>
      </c>
      <c r="N4" s="3" t="s">
        <v>4</v>
      </c>
      <c r="AH4" s="5" t="s">
        <v>115</v>
      </c>
      <c r="AI4" s="4"/>
    </row>
    <row r="5" spans="1:35" x14ac:dyDescent="0.25">
      <c r="E5" s="14" t="s">
        <v>5</v>
      </c>
      <c r="N5" s="2" t="s">
        <v>307</v>
      </c>
      <c r="AH5" s="5" t="s">
        <v>116</v>
      </c>
      <c r="AI5" s="4"/>
    </row>
    <row r="6" spans="1:35" x14ac:dyDescent="0.25">
      <c r="E6" s="14" t="s">
        <v>7</v>
      </c>
      <c r="N6" s="3" t="s">
        <v>8</v>
      </c>
      <c r="AH6" s="5"/>
      <c r="AI6" s="4"/>
    </row>
    <row r="7" spans="1:35" x14ac:dyDescent="0.25">
      <c r="E7" s="14" t="s">
        <v>9</v>
      </c>
      <c r="AH7" s="5"/>
      <c r="AI7" s="4"/>
    </row>
    <row r="8" spans="1:35" x14ac:dyDescent="0.25">
      <c r="E8" s="14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15">
        <v>1</v>
      </c>
      <c r="F11" s="15">
        <v>2</v>
      </c>
      <c r="G11" s="15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308</v>
      </c>
      <c r="C12" s="13" t="s">
        <v>309</v>
      </c>
      <c r="D12" s="13"/>
      <c r="E12" s="16"/>
      <c r="F12" s="16"/>
      <c r="G12" s="16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3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310</v>
      </c>
      <c r="C13" s="13" t="s">
        <v>311</v>
      </c>
      <c r="D13" s="13"/>
      <c r="E13" s="16"/>
      <c r="F13" s="16"/>
      <c r="G13" s="16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13</v>
      </c>
      <c r="C14" s="13" t="s">
        <v>14</v>
      </c>
      <c r="D14" s="13"/>
      <c r="E14" s="16"/>
      <c r="F14" s="16"/>
      <c r="G14" s="16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15</v>
      </c>
      <c r="C15" s="13" t="s">
        <v>16</v>
      </c>
      <c r="D15" s="13"/>
      <c r="E15" s="16"/>
      <c r="F15" s="16"/>
      <c r="G15" s="16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312</v>
      </c>
      <c r="C16" s="13" t="s">
        <v>313</v>
      </c>
      <c r="D16" s="13"/>
      <c r="E16" s="16"/>
      <c r="F16" s="16"/>
      <c r="G16" s="16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314</v>
      </c>
      <c r="C17" s="13" t="s">
        <v>315</v>
      </c>
      <c r="D17" s="13"/>
      <c r="E17" s="16"/>
      <c r="F17" s="16"/>
      <c r="G17" s="16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316</v>
      </c>
      <c r="C18" s="13" t="s">
        <v>317</v>
      </c>
      <c r="D18" s="13"/>
      <c r="E18" s="16"/>
      <c r="F18" s="16"/>
      <c r="G18" s="16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133</v>
      </c>
      <c r="C19" s="13" t="s">
        <v>134</v>
      </c>
      <c r="D19" s="13"/>
      <c r="E19" s="16"/>
      <c r="F19" s="16"/>
      <c r="G19" s="16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318</v>
      </c>
      <c r="C20" s="13" t="s">
        <v>319</v>
      </c>
      <c r="D20" s="13"/>
      <c r="E20" s="16"/>
      <c r="F20" s="16"/>
      <c r="G20" s="16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137</v>
      </c>
      <c r="C21" s="13" t="s">
        <v>138</v>
      </c>
      <c r="D21" s="13"/>
      <c r="E21" s="16"/>
      <c r="F21" s="16"/>
      <c r="G21" s="16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320</v>
      </c>
      <c r="C22" s="13" t="s">
        <v>321</v>
      </c>
      <c r="D22" s="13"/>
      <c r="E22" s="16"/>
      <c r="F22" s="16"/>
      <c r="G22" s="16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25</v>
      </c>
      <c r="C23" s="13" t="s">
        <v>26</v>
      </c>
      <c r="D23" s="13"/>
      <c r="E23" s="16"/>
      <c r="F23" s="16"/>
      <c r="G23" s="16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322</v>
      </c>
      <c r="C24" s="13" t="s">
        <v>323</v>
      </c>
      <c r="D24" s="13"/>
      <c r="E24" s="16"/>
      <c r="F24" s="16"/>
      <c r="G24" s="16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141</v>
      </c>
      <c r="C25" s="13" t="s">
        <v>142</v>
      </c>
      <c r="D25" s="13"/>
      <c r="E25" s="16"/>
      <c r="F25" s="16"/>
      <c r="G25" s="16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143</v>
      </c>
      <c r="C26" s="13" t="s">
        <v>144</v>
      </c>
      <c r="D26" s="13"/>
      <c r="E26" s="16"/>
      <c r="F26" s="16"/>
      <c r="G26" s="16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29</v>
      </c>
      <c r="C27" s="13" t="s">
        <v>30</v>
      </c>
      <c r="D27" s="13"/>
      <c r="E27" s="16"/>
      <c r="F27" s="16"/>
      <c r="G27" s="16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324</v>
      </c>
      <c r="C28" s="13" t="s">
        <v>325</v>
      </c>
      <c r="D28" s="13"/>
      <c r="E28" s="16"/>
      <c r="F28" s="16"/>
      <c r="G28" s="16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145</v>
      </c>
      <c r="C29" s="13" t="s">
        <v>146</v>
      </c>
      <c r="D29" s="13"/>
      <c r="E29" s="16"/>
      <c r="F29" s="16"/>
      <c r="G29" s="16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31</v>
      </c>
      <c r="C30" s="13" t="s">
        <v>32</v>
      </c>
      <c r="D30" s="13"/>
      <c r="E30" s="16"/>
      <c r="F30" s="16"/>
      <c r="G30" s="16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326</v>
      </c>
      <c r="C31" s="13" t="s">
        <v>327</v>
      </c>
      <c r="D31" s="13"/>
      <c r="E31" s="16"/>
      <c r="F31" s="16"/>
      <c r="G31" s="16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328</v>
      </c>
      <c r="C32" s="13" t="s">
        <v>329</v>
      </c>
      <c r="D32" s="13"/>
      <c r="E32" s="16"/>
      <c r="F32" s="16"/>
      <c r="G32" s="16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330</v>
      </c>
      <c r="C33" s="13" t="s">
        <v>331</v>
      </c>
      <c r="D33" s="13"/>
      <c r="E33" s="16"/>
      <c r="F33" s="16"/>
      <c r="G33" s="16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283</v>
      </c>
      <c r="C34" s="13" t="s">
        <v>284</v>
      </c>
      <c r="D34" s="13"/>
      <c r="E34" s="16"/>
      <c r="F34" s="16"/>
      <c r="G34" s="16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332</v>
      </c>
      <c r="C35" s="13" t="s">
        <v>333</v>
      </c>
      <c r="D35" s="13"/>
      <c r="E35" s="16"/>
      <c r="F35" s="16"/>
      <c r="G35" s="16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41</v>
      </c>
      <c r="C36" s="13" t="s">
        <v>42</v>
      </c>
      <c r="D36" s="13"/>
      <c r="E36" s="16"/>
      <c r="F36" s="16"/>
      <c r="G36" s="16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334</v>
      </c>
      <c r="C37" s="13" t="s">
        <v>335</v>
      </c>
      <c r="D37" s="13"/>
      <c r="E37" s="16"/>
      <c r="F37" s="16"/>
      <c r="G37" s="16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336</v>
      </c>
      <c r="C38" s="13" t="s">
        <v>337</v>
      </c>
      <c r="D38" s="13"/>
      <c r="E38" s="16"/>
      <c r="F38" s="16"/>
      <c r="G38" s="16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338</v>
      </c>
      <c r="C39" s="13" t="s">
        <v>339</v>
      </c>
      <c r="D39" s="13"/>
      <c r="E39" s="16"/>
      <c r="F39" s="16"/>
      <c r="G39" s="16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340</v>
      </c>
      <c r="C40" s="13" t="s">
        <v>341</v>
      </c>
      <c r="D40" s="13"/>
      <c r="E40" s="16"/>
      <c r="F40" s="16"/>
      <c r="G40" s="16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342</v>
      </c>
      <c r="C41" s="13" t="s">
        <v>343</v>
      </c>
      <c r="D41" s="13"/>
      <c r="E41" s="16"/>
      <c r="F41" s="16"/>
      <c r="G41" s="16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20.100000000000001" customHeight="1" x14ac:dyDescent="0.3">
      <c r="A42" s="12">
        <v>31</v>
      </c>
      <c r="B42" s="12" t="s">
        <v>344</v>
      </c>
      <c r="C42" s="13" t="s">
        <v>345</v>
      </c>
      <c r="D42" s="13"/>
      <c r="E42" s="16"/>
      <c r="F42" s="16"/>
      <c r="G42" s="16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20.100000000000001" customHeight="1" x14ac:dyDescent="0.3">
      <c r="A43" s="12">
        <v>32</v>
      </c>
      <c r="B43" s="12" t="s">
        <v>346</v>
      </c>
      <c r="C43" s="13" t="s">
        <v>347</v>
      </c>
      <c r="D43" s="13"/>
      <c r="E43" s="16"/>
      <c r="F43" s="16"/>
      <c r="G43" s="16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10">
        <f t="shared" si="0"/>
        <v>0</v>
      </c>
      <c r="AH43" s="21"/>
      <c r="AI43" s="21"/>
    </row>
    <row r="44" spans="1:35" ht="20.100000000000001" customHeight="1" x14ac:dyDescent="0.3">
      <c r="A44" s="12">
        <v>33</v>
      </c>
      <c r="B44" s="12" t="s">
        <v>151</v>
      </c>
      <c r="C44" s="13" t="s">
        <v>152</v>
      </c>
      <c r="D44" s="13"/>
      <c r="E44" s="16"/>
      <c r="F44" s="16"/>
      <c r="G44" s="16"/>
      <c r="H44" s="8"/>
      <c r="I44" s="9"/>
      <c r="J44" s="9"/>
      <c r="K44" s="8"/>
      <c r="L44" s="8"/>
      <c r="M44" s="8"/>
      <c r="N44" s="8"/>
      <c r="O44" s="8"/>
      <c r="P44" s="9"/>
      <c r="Q44" s="9"/>
      <c r="R44" s="8"/>
      <c r="S44" s="8"/>
      <c r="T44" s="8"/>
      <c r="U44" s="8"/>
      <c r="V44" s="8"/>
      <c r="W44" s="9"/>
      <c r="X44" s="9"/>
      <c r="Y44" s="8"/>
      <c r="Z44" s="8"/>
      <c r="AA44" s="9"/>
      <c r="AB44" s="8"/>
      <c r="AC44" s="8"/>
      <c r="AD44" s="9"/>
      <c r="AE44" s="9"/>
      <c r="AF44" s="8"/>
      <c r="AG44" s="10">
        <f t="shared" ref="AG44:AG75" si="1">SUM(E44:AF44)</f>
        <v>0</v>
      </c>
      <c r="AH44" s="21"/>
      <c r="AI44" s="21"/>
    </row>
    <row r="45" spans="1:35" ht="20.100000000000001" customHeight="1" x14ac:dyDescent="0.3">
      <c r="A45" s="12">
        <v>34</v>
      </c>
      <c r="B45" s="12" t="s">
        <v>348</v>
      </c>
      <c r="C45" s="13" t="s">
        <v>349</v>
      </c>
      <c r="D45" s="13"/>
      <c r="E45" s="16"/>
      <c r="F45" s="16"/>
      <c r="G45" s="16"/>
      <c r="H45" s="8"/>
      <c r="I45" s="9"/>
      <c r="J45" s="9"/>
      <c r="K45" s="8"/>
      <c r="L45" s="8"/>
      <c r="M45" s="8"/>
      <c r="N45" s="8"/>
      <c r="O45" s="8"/>
      <c r="P45" s="9"/>
      <c r="Q45" s="9"/>
      <c r="R45" s="8"/>
      <c r="S45" s="8"/>
      <c r="T45" s="8"/>
      <c r="U45" s="8"/>
      <c r="V45" s="8"/>
      <c r="W45" s="9"/>
      <c r="X45" s="9"/>
      <c r="Y45" s="8"/>
      <c r="Z45" s="8"/>
      <c r="AA45" s="9"/>
      <c r="AB45" s="8"/>
      <c r="AC45" s="8"/>
      <c r="AD45" s="9"/>
      <c r="AE45" s="9"/>
      <c r="AF45" s="8"/>
      <c r="AG45" s="10">
        <f t="shared" si="1"/>
        <v>0</v>
      </c>
      <c r="AH45" s="21"/>
      <c r="AI45" s="21"/>
    </row>
    <row r="46" spans="1:35" ht="20.100000000000001" customHeight="1" x14ac:dyDescent="0.3">
      <c r="A46" s="12">
        <v>35</v>
      </c>
      <c r="B46" s="12" t="s">
        <v>350</v>
      </c>
      <c r="C46" s="13" t="s">
        <v>351</v>
      </c>
      <c r="D46" s="13"/>
      <c r="E46" s="16"/>
      <c r="F46" s="16"/>
      <c r="G46" s="16"/>
      <c r="H46" s="8"/>
      <c r="I46" s="9"/>
      <c r="J46" s="9"/>
      <c r="K46" s="8"/>
      <c r="L46" s="8"/>
      <c r="M46" s="8"/>
      <c r="N46" s="8"/>
      <c r="O46" s="8"/>
      <c r="P46" s="9"/>
      <c r="Q46" s="9"/>
      <c r="R46" s="8"/>
      <c r="S46" s="8"/>
      <c r="T46" s="8"/>
      <c r="U46" s="8"/>
      <c r="V46" s="8"/>
      <c r="W46" s="9"/>
      <c r="X46" s="9"/>
      <c r="Y46" s="8"/>
      <c r="Z46" s="8"/>
      <c r="AA46" s="9"/>
      <c r="AB46" s="8"/>
      <c r="AC46" s="8"/>
      <c r="AD46" s="9"/>
      <c r="AE46" s="9"/>
      <c r="AF46" s="8"/>
      <c r="AG46" s="10">
        <f t="shared" si="1"/>
        <v>0</v>
      </c>
      <c r="AH46" s="21"/>
      <c r="AI46" s="21"/>
    </row>
    <row r="47" spans="1:35" ht="20.100000000000001" customHeight="1" x14ac:dyDescent="0.3">
      <c r="A47" s="12">
        <v>36</v>
      </c>
      <c r="B47" s="12" t="s">
        <v>155</v>
      </c>
      <c r="C47" s="13" t="s">
        <v>156</v>
      </c>
      <c r="D47" s="13"/>
      <c r="E47" s="16"/>
      <c r="F47" s="16"/>
      <c r="G47" s="16"/>
      <c r="H47" s="8"/>
      <c r="I47" s="9"/>
      <c r="J47" s="9"/>
      <c r="K47" s="8"/>
      <c r="L47" s="8"/>
      <c r="M47" s="8"/>
      <c r="N47" s="8"/>
      <c r="O47" s="8"/>
      <c r="P47" s="9"/>
      <c r="Q47" s="9"/>
      <c r="R47" s="8"/>
      <c r="S47" s="8"/>
      <c r="T47" s="8"/>
      <c r="U47" s="8"/>
      <c r="V47" s="8"/>
      <c r="W47" s="9"/>
      <c r="X47" s="9"/>
      <c r="Y47" s="8"/>
      <c r="Z47" s="8"/>
      <c r="AA47" s="9"/>
      <c r="AB47" s="8"/>
      <c r="AC47" s="8"/>
      <c r="AD47" s="9"/>
      <c r="AE47" s="9"/>
      <c r="AF47" s="8"/>
      <c r="AG47" s="10">
        <f t="shared" si="1"/>
        <v>0</v>
      </c>
      <c r="AH47" s="21"/>
      <c r="AI47" s="21"/>
    </row>
    <row r="48" spans="1:35" ht="20.100000000000001" customHeight="1" x14ac:dyDescent="0.3">
      <c r="A48" s="12">
        <v>37</v>
      </c>
      <c r="B48" s="12" t="s">
        <v>45</v>
      </c>
      <c r="C48" s="13" t="s">
        <v>46</v>
      </c>
      <c r="D48" s="13"/>
      <c r="E48" s="16"/>
      <c r="F48" s="16"/>
      <c r="G48" s="16"/>
      <c r="H48" s="8"/>
      <c r="I48" s="9"/>
      <c r="J48" s="9"/>
      <c r="K48" s="8"/>
      <c r="L48" s="8"/>
      <c r="M48" s="8"/>
      <c r="N48" s="8"/>
      <c r="O48" s="8"/>
      <c r="P48" s="9"/>
      <c r="Q48" s="9"/>
      <c r="R48" s="8"/>
      <c r="S48" s="8"/>
      <c r="T48" s="8"/>
      <c r="U48" s="8"/>
      <c r="V48" s="8"/>
      <c r="W48" s="9"/>
      <c r="X48" s="9"/>
      <c r="Y48" s="8"/>
      <c r="Z48" s="8"/>
      <c r="AA48" s="9"/>
      <c r="AB48" s="8"/>
      <c r="AC48" s="8"/>
      <c r="AD48" s="9"/>
      <c r="AE48" s="9"/>
      <c r="AF48" s="8"/>
      <c r="AG48" s="10">
        <f t="shared" si="1"/>
        <v>0</v>
      </c>
      <c r="AH48" s="21"/>
      <c r="AI48" s="21"/>
    </row>
    <row r="49" spans="1:35" ht="20.100000000000001" customHeight="1" x14ac:dyDescent="0.3">
      <c r="A49" s="12">
        <v>38</v>
      </c>
      <c r="B49" s="12" t="s">
        <v>47</v>
      </c>
      <c r="C49" s="13" t="s">
        <v>48</v>
      </c>
      <c r="D49" s="13"/>
      <c r="E49" s="16"/>
      <c r="F49" s="16"/>
      <c r="G49" s="16"/>
      <c r="H49" s="8"/>
      <c r="I49" s="9"/>
      <c r="J49" s="9"/>
      <c r="K49" s="8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9"/>
      <c r="X49" s="9"/>
      <c r="Y49" s="8"/>
      <c r="Z49" s="8"/>
      <c r="AA49" s="9"/>
      <c r="AB49" s="8"/>
      <c r="AC49" s="8"/>
      <c r="AD49" s="9"/>
      <c r="AE49" s="9"/>
      <c r="AF49" s="8"/>
      <c r="AG49" s="10">
        <f t="shared" si="1"/>
        <v>0</v>
      </c>
      <c r="AH49" s="21"/>
      <c r="AI49" s="21"/>
    </row>
    <row r="50" spans="1:35" ht="20.100000000000001" customHeight="1" x14ac:dyDescent="0.3">
      <c r="A50" s="12">
        <v>39</v>
      </c>
      <c r="B50" s="12" t="s">
        <v>49</v>
      </c>
      <c r="C50" s="13" t="s">
        <v>50</v>
      </c>
      <c r="D50" s="13"/>
      <c r="E50" s="16"/>
      <c r="F50" s="16"/>
      <c r="G50" s="16"/>
      <c r="H50" s="8"/>
      <c r="I50" s="9"/>
      <c r="J50" s="9"/>
      <c r="K50" s="8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9"/>
      <c r="X50" s="9"/>
      <c r="Y50" s="8"/>
      <c r="Z50" s="8"/>
      <c r="AA50" s="9"/>
      <c r="AB50" s="8"/>
      <c r="AC50" s="8"/>
      <c r="AD50" s="9"/>
      <c r="AE50" s="9"/>
      <c r="AF50" s="8"/>
      <c r="AG50" s="10">
        <f t="shared" si="1"/>
        <v>0</v>
      </c>
      <c r="AH50" s="21"/>
      <c r="AI50" s="21"/>
    </row>
    <row r="51" spans="1:35" ht="20.100000000000001" customHeight="1" x14ac:dyDescent="0.3">
      <c r="A51" s="12">
        <v>40</v>
      </c>
      <c r="B51" s="12" t="s">
        <v>352</v>
      </c>
      <c r="C51" s="13" t="s">
        <v>353</v>
      </c>
      <c r="D51" s="13"/>
      <c r="E51" s="16"/>
      <c r="F51" s="16"/>
      <c r="G51" s="16"/>
      <c r="H51" s="8"/>
      <c r="I51" s="9"/>
      <c r="J51" s="9"/>
      <c r="K51" s="8"/>
      <c r="L51" s="8"/>
      <c r="M51" s="8"/>
      <c r="N51" s="8"/>
      <c r="O51" s="8"/>
      <c r="P51" s="9"/>
      <c r="Q51" s="9"/>
      <c r="R51" s="8"/>
      <c r="S51" s="8"/>
      <c r="T51" s="8"/>
      <c r="U51" s="8"/>
      <c r="V51" s="8"/>
      <c r="W51" s="9"/>
      <c r="X51" s="9"/>
      <c r="Y51" s="8"/>
      <c r="Z51" s="8"/>
      <c r="AA51" s="9"/>
      <c r="AB51" s="8"/>
      <c r="AC51" s="8"/>
      <c r="AD51" s="9"/>
      <c r="AE51" s="9"/>
      <c r="AF51" s="8"/>
      <c r="AG51" s="10">
        <f t="shared" si="1"/>
        <v>0</v>
      </c>
      <c r="AH51" s="21"/>
      <c r="AI51" s="21"/>
    </row>
    <row r="52" spans="1:35" ht="20.100000000000001" customHeight="1" x14ac:dyDescent="0.3">
      <c r="A52" s="12">
        <v>41</v>
      </c>
      <c r="B52" s="12" t="s">
        <v>354</v>
      </c>
      <c r="C52" s="13" t="s">
        <v>355</v>
      </c>
      <c r="D52" s="13"/>
      <c r="E52" s="16"/>
      <c r="F52" s="16"/>
      <c r="G52" s="16"/>
      <c r="H52" s="8"/>
      <c r="I52" s="9"/>
      <c r="J52" s="9"/>
      <c r="K52" s="8"/>
      <c r="L52" s="8"/>
      <c r="M52" s="8"/>
      <c r="N52" s="8"/>
      <c r="O52" s="8"/>
      <c r="P52" s="9"/>
      <c r="Q52" s="9"/>
      <c r="R52" s="8"/>
      <c r="S52" s="8"/>
      <c r="T52" s="8"/>
      <c r="U52" s="8"/>
      <c r="V52" s="8"/>
      <c r="W52" s="9"/>
      <c r="X52" s="9"/>
      <c r="Y52" s="8"/>
      <c r="Z52" s="8"/>
      <c r="AA52" s="9"/>
      <c r="AB52" s="8"/>
      <c r="AC52" s="8"/>
      <c r="AD52" s="9"/>
      <c r="AE52" s="9"/>
      <c r="AF52" s="8"/>
      <c r="AG52" s="10">
        <f t="shared" si="1"/>
        <v>0</v>
      </c>
      <c r="AH52" s="21"/>
      <c r="AI52" s="21"/>
    </row>
    <row r="53" spans="1:35" ht="20.100000000000001" customHeight="1" x14ac:dyDescent="0.3">
      <c r="A53" s="12">
        <v>42</v>
      </c>
      <c r="B53" s="12" t="s">
        <v>169</v>
      </c>
      <c r="C53" s="13" t="s">
        <v>170</v>
      </c>
      <c r="D53" s="13"/>
      <c r="E53" s="16"/>
      <c r="F53" s="16"/>
      <c r="G53" s="16"/>
      <c r="H53" s="8"/>
      <c r="I53" s="9"/>
      <c r="J53" s="9"/>
      <c r="K53" s="8"/>
      <c r="L53" s="8"/>
      <c r="M53" s="8"/>
      <c r="N53" s="8"/>
      <c r="O53" s="8"/>
      <c r="P53" s="9"/>
      <c r="Q53" s="9"/>
      <c r="R53" s="8"/>
      <c r="S53" s="8"/>
      <c r="T53" s="8"/>
      <c r="U53" s="8"/>
      <c r="V53" s="8"/>
      <c r="W53" s="9"/>
      <c r="X53" s="9"/>
      <c r="Y53" s="8"/>
      <c r="Z53" s="8"/>
      <c r="AA53" s="9"/>
      <c r="AB53" s="8"/>
      <c r="AC53" s="8"/>
      <c r="AD53" s="9"/>
      <c r="AE53" s="9"/>
      <c r="AF53" s="8"/>
      <c r="AG53" s="10">
        <f t="shared" si="1"/>
        <v>0</v>
      </c>
      <c r="AH53" s="21"/>
      <c r="AI53" s="21"/>
    </row>
    <row r="54" spans="1:35" ht="20.100000000000001" customHeight="1" x14ac:dyDescent="0.3">
      <c r="A54" s="12">
        <v>43</v>
      </c>
      <c r="B54" s="12" t="s">
        <v>55</v>
      </c>
      <c r="C54" s="13" t="s">
        <v>56</v>
      </c>
      <c r="D54" s="13"/>
      <c r="E54" s="16"/>
      <c r="F54" s="16"/>
      <c r="G54" s="16"/>
      <c r="H54" s="8"/>
      <c r="I54" s="9"/>
      <c r="J54" s="9"/>
      <c r="K54" s="8"/>
      <c r="L54" s="8"/>
      <c r="M54" s="8"/>
      <c r="N54" s="8"/>
      <c r="O54" s="8"/>
      <c r="P54" s="9"/>
      <c r="Q54" s="9"/>
      <c r="R54" s="8"/>
      <c r="S54" s="8"/>
      <c r="T54" s="8"/>
      <c r="U54" s="8"/>
      <c r="V54" s="8"/>
      <c r="W54" s="9"/>
      <c r="X54" s="9"/>
      <c r="Y54" s="8"/>
      <c r="Z54" s="8"/>
      <c r="AA54" s="9"/>
      <c r="AB54" s="8"/>
      <c r="AC54" s="8"/>
      <c r="AD54" s="9"/>
      <c r="AE54" s="9"/>
      <c r="AF54" s="8"/>
      <c r="AG54" s="10">
        <f t="shared" si="1"/>
        <v>0</v>
      </c>
      <c r="AH54" s="21"/>
      <c r="AI54" s="21"/>
    </row>
    <row r="55" spans="1:35" ht="20.100000000000001" customHeight="1" x14ac:dyDescent="0.3">
      <c r="A55" s="12">
        <v>44</v>
      </c>
      <c r="B55" s="12" t="s">
        <v>171</v>
      </c>
      <c r="C55" s="13" t="s">
        <v>172</v>
      </c>
      <c r="D55" s="13"/>
      <c r="E55" s="16"/>
      <c r="F55" s="16"/>
      <c r="G55" s="16"/>
      <c r="H55" s="8"/>
      <c r="I55" s="9"/>
      <c r="J55" s="9"/>
      <c r="K55" s="8"/>
      <c r="L55" s="8"/>
      <c r="M55" s="8"/>
      <c r="N55" s="8"/>
      <c r="O55" s="8"/>
      <c r="P55" s="9"/>
      <c r="Q55" s="9"/>
      <c r="R55" s="8"/>
      <c r="S55" s="8"/>
      <c r="T55" s="8"/>
      <c r="U55" s="8"/>
      <c r="V55" s="8"/>
      <c r="W55" s="9"/>
      <c r="X55" s="9"/>
      <c r="Y55" s="8"/>
      <c r="Z55" s="8"/>
      <c r="AA55" s="9"/>
      <c r="AB55" s="8"/>
      <c r="AC55" s="8"/>
      <c r="AD55" s="9"/>
      <c r="AE55" s="9"/>
      <c r="AF55" s="8"/>
      <c r="AG55" s="10">
        <f t="shared" si="1"/>
        <v>0</v>
      </c>
      <c r="AH55" s="21"/>
      <c r="AI55" s="21"/>
    </row>
    <row r="56" spans="1:35" ht="20.100000000000001" customHeight="1" x14ac:dyDescent="0.3">
      <c r="A56" s="12">
        <v>45</v>
      </c>
      <c r="B56" s="12" t="s">
        <v>173</v>
      </c>
      <c r="C56" s="13" t="s">
        <v>174</v>
      </c>
      <c r="D56" s="13"/>
      <c r="E56" s="16"/>
      <c r="F56" s="16"/>
      <c r="G56" s="16"/>
      <c r="H56" s="8"/>
      <c r="I56" s="9"/>
      <c r="J56" s="9"/>
      <c r="K56" s="8"/>
      <c r="L56" s="8"/>
      <c r="M56" s="8"/>
      <c r="N56" s="8"/>
      <c r="O56" s="8"/>
      <c r="P56" s="9"/>
      <c r="Q56" s="9"/>
      <c r="R56" s="8"/>
      <c r="S56" s="8"/>
      <c r="T56" s="8"/>
      <c r="U56" s="8"/>
      <c r="V56" s="8"/>
      <c r="W56" s="9"/>
      <c r="X56" s="9"/>
      <c r="Y56" s="8"/>
      <c r="Z56" s="8"/>
      <c r="AA56" s="9"/>
      <c r="AB56" s="8"/>
      <c r="AC56" s="8"/>
      <c r="AD56" s="9"/>
      <c r="AE56" s="9"/>
      <c r="AF56" s="8"/>
      <c r="AG56" s="10">
        <f t="shared" si="1"/>
        <v>0</v>
      </c>
      <c r="AH56" s="21"/>
      <c r="AI56" s="21"/>
    </row>
    <row r="57" spans="1:35" ht="20.100000000000001" customHeight="1" x14ac:dyDescent="0.3">
      <c r="A57" s="12">
        <v>46</v>
      </c>
      <c r="B57" s="12" t="s">
        <v>57</v>
      </c>
      <c r="C57" s="13" t="s">
        <v>58</v>
      </c>
      <c r="D57" s="13"/>
      <c r="E57" s="16"/>
      <c r="F57" s="16"/>
      <c r="G57" s="16"/>
      <c r="H57" s="8"/>
      <c r="I57" s="9"/>
      <c r="J57" s="9"/>
      <c r="K57" s="8"/>
      <c r="L57" s="8"/>
      <c r="M57" s="8"/>
      <c r="N57" s="8"/>
      <c r="O57" s="8"/>
      <c r="P57" s="9"/>
      <c r="Q57" s="9"/>
      <c r="R57" s="8"/>
      <c r="S57" s="8"/>
      <c r="T57" s="8"/>
      <c r="U57" s="8"/>
      <c r="V57" s="8"/>
      <c r="W57" s="9"/>
      <c r="X57" s="9"/>
      <c r="Y57" s="8"/>
      <c r="Z57" s="8"/>
      <c r="AA57" s="9"/>
      <c r="AB57" s="8"/>
      <c r="AC57" s="8"/>
      <c r="AD57" s="9"/>
      <c r="AE57" s="9"/>
      <c r="AF57" s="8"/>
      <c r="AG57" s="10">
        <f t="shared" si="1"/>
        <v>0</v>
      </c>
      <c r="AH57" s="21"/>
      <c r="AI57" s="21"/>
    </row>
    <row r="58" spans="1:35" ht="20.100000000000001" customHeight="1" x14ac:dyDescent="0.3">
      <c r="A58" s="12">
        <v>47</v>
      </c>
      <c r="B58" s="12" t="s">
        <v>175</v>
      </c>
      <c r="C58" s="13" t="s">
        <v>176</v>
      </c>
      <c r="D58" s="13"/>
      <c r="E58" s="16"/>
      <c r="F58" s="16"/>
      <c r="G58" s="16"/>
      <c r="H58" s="8"/>
      <c r="I58" s="9"/>
      <c r="J58" s="9"/>
      <c r="K58" s="8"/>
      <c r="L58" s="8"/>
      <c r="M58" s="8"/>
      <c r="N58" s="8"/>
      <c r="O58" s="8"/>
      <c r="P58" s="9"/>
      <c r="Q58" s="9"/>
      <c r="R58" s="8"/>
      <c r="S58" s="8"/>
      <c r="T58" s="8"/>
      <c r="U58" s="8"/>
      <c r="V58" s="8"/>
      <c r="W58" s="9"/>
      <c r="X58" s="9"/>
      <c r="Y58" s="8"/>
      <c r="Z58" s="8"/>
      <c r="AA58" s="9"/>
      <c r="AB58" s="8"/>
      <c r="AC58" s="8"/>
      <c r="AD58" s="9"/>
      <c r="AE58" s="9"/>
      <c r="AF58" s="8"/>
      <c r="AG58" s="10">
        <f t="shared" si="1"/>
        <v>0</v>
      </c>
      <c r="AH58" s="21"/>
      <c r="AI58" s="21"/>
    </row>
    <row r="59" spans="1:35" ht="20.100000000000001" customHeight="1" x14ac:dyDescent="0.3">
      <c r="A59" s="12">
        <v>48</v>
      </c>
      <c r="B59" s="12" t="s">
        <v>177</v>
      </c>
      <c r="C59" s="13" t="s">
        <v>178</v>
      </c>
      <c r="D59" s="13"/>
      <c r="E59" s="16"/>
      <c r="F59" s="16"/>
      <c r="G59" s="16"/>
      <c r="H59" s="8"/>
      <c r="I59" s="9"/>
      <c r="J59" s="9"/>
      <c r="K59" s="8"/>
      <c r="L59" s="8"/>
      <c r="M59" s="8"/>
      <c r="N59" s="8"/>
      <c r="O59" s="8"/>
      <c r="P59" s="9"/>
      <c r="Q59" s="9"/>
      <c r="R59" s="8"/>
      <c r="S59" s="8"/>
      <c r="T59" s="8"/>
      <c r="U59" s="8"/>
      <c r="V59" s="8"/>
      <c r="W59" s="9"/>
      <c r="X59" s="9"/>
      <c r="Y59" s="8"/>
      <c r="Z59" s="8"/>
      <c r="AA59" s="9"/>
      <c r="AB59" s="8"/>
      <c r="AC59" s="8"/>
      <c r="AD59" s="9"/>
      <c r="AE59" s="9"/>
      <c r="AF59" s="8"/>
      <c r="AG59" s="10">
        <f t="shared" si="1"/>
        <v>0</v>
      </c>
      <c r="AH59" s="21"/>
      <c r="AI59" s="21"/>
    </row>
    <row r="60" spans="1:35" ht="20.100000000000001" customHeight="1" x14ac:dyDescent="0.3">
      <c r="A60" s="12">
        <v>49</v>
      </c>
      <c r="B60" s="12" t="s">
        <v>59</v>
      </c>
      <c r="C60" s="13" t="s">
        <v>60</v>
      </c>
      <c r="D60" s="13"/>
      <c r="E60" s="16"/>
      <c r="F60" s="16"/>
      <c r="G60" s="16"/>
      <c r="H60" s="8"/>
      <c r="I60" s="9"/>
      <c r="J60" s="9"/>
      <c r="K60" s="8"/>
      <c r="L60" s="8"/>
      <c r="M60" s="8"/>
      <c r="N60" s="8"/>
      <c r="O60" s="8"/>
      <c r="P60" s="9"/>
      <c r="Q60" s="9"/>
      <c r="R60" s="8"/>
      <c r="S60" s="8"/>
      <c r="T60" s="8"/>
      <c r="U60" s="8"/>
      <c r="V60" s="8"/>
      <c r="W60" s="9"/>
      <c r="X60" s="9"/>
      <c r="Y60" s="8"/>
      <c r="Z60" s="8"/>
      <c r="AA60" s="9"/>
      <c r="AB60" s="8"/>
      <c r="AC60" s="8"/>
      <c r="AD60" s="9"/>
      <c r="AE60" s="9"/>
      <c r="AF60" s="8"/>
      <c r="AG60" s="10">
        <f t="shared" si="1"/>
        <v>0</v>
      </c>
      <c r="AH60" s="21"/>
      <c r="AI60" s="21"/>
    </row>
    <row r="61" spans="1:35" ht="20.100000000000001" customHeight="1" x14ac:dyDescent="0.3">
      <c r="A61" s="12">
        <v>50</v>
      </c>
      <c r="B61" s="12" t="s">
        <v>356</v>
      </c>
      <c r="C61" s="13" t="s">
        <v>357</v>
      </c>
      <c r="D61" s="13"/>
      <c r="E61" s="16"/>
      <c r="F61" s="16"/>
      <c r="G61" s="16"/>
      <c r="H61" s="8"/>
      <c r="I61" s="9"/>
      <c r="J61" s="9"/>
      <c r="K61" s="8"/>
      <c r="L61" s="8"/>
      <c r="M61" s="8"/>
      <c r="N61" s="8"/>
      <c r="O61" s="8"/>
      <c r="P61" s="9"/>
      <c r="Q61" s="9"/>
      <c r="R61" s="8"/>
      <c r="S61" s="8"/>
      <c r="T61" s="8"/>
      <c r="U61" s="8"/>
      <c r="V61" s="8"/>
      <c r="W61" s="9"/>
      <c r="X61" s="9"/>
      <c r="Y61" s="8"/>
      <c r="Z61" s="8"/>
      <c r="AA61" s="9"/>
      <c r="AB61" s="8"/>
      <c r="AC61" s="8"/>
      <c r="AD61" s="9"/>
      <c r="AE61" s="9"/>
      <c r="AF61" s="8"/>
      <c r="AG61" s="10">
        <f t="shared" si="1"/>
        <v>0</v>
      </c>
      <c r="AH61" s="21"/>
      <c r="AI61" s="21"/>
    </row>
    <row r="62" spans="1:35" ht="20.100000000000001" customHeight="1" x14ac:dyDescent="0.3">
      <c r="A62" s="12">
        <v>51</v>
      </c>
      <c r="B62" s="12" t="s">
        <v>358</v>
      </c>
      <c r="C62" s="13" t="s">
        <v>359</v>
      </c>
      <c r="D62" s="13"/>
      <c r="E62" s="16"/>
      <c r="F62" s="16"/>
      <c r="G62" s="16"/>
      <c r="H62" s="8"/>
      <c r="I62" s="9"/>
      <c r="J62" s="9"/>
      <c r="K62" s="8"/>
      <c r="L62" s="8"/>
      <c r="M62" s="8"/>
      <c r="N62" s="8"/>
      <c r="O62" s="8"/>
      <c r="P62" s="9"/>
      <c r="Q62" s="9"/>
      <c r="R62" s="8"/>
      <c r="S62" s="8"/>
      <c r="T62" s="8"/>
      <c r="U62" s="8"/>
      <c r="V62" s="8"/>
      <c r="W62" s="9"/>
      <c r="X62" s="9"/>
      <c r="Y62" s="8"/>
      <c r="Z62" s="8"/>
      <c r="AA62" s="9"/>
      <c r="AB62" s="8"/>
      <c r="AC62" s="8"/>
      <c r="AD62" s="9"/>
      <c r="AE62" s="9"/>
      <c r="AF62" s="8"/>
      <c r="AG62" s="10">
        <f t="shared" si="1"/>
        <v>0</v>
      </c>
      <c r="AH62" s="21"/>
      <c r="AI62" s="21"/>
    </row>
    <row r="63" spans="1:35" ht="20.100000000000001" customHeight="1" x14ac:dyDescent="0.3">
      <c r="A63" s="12">
        <v>52</v>
      </c>
      <c r="B63" s="12" t="s">
        <v>360</v>
      </c>
      <c r="C63" s="13" t="s">
        <v>361</v>
      </c>
      <c r="D63" s="13"/>
      <c r="E63" s="16"/>
      <c r="F63" s="16"/>
      <c r="G63" s="16"/>
      <c r="H63" s="8"/>
      <c r="I63" s="9"/>
      <c r="J63" s="9"/>
      <c r="K63" s="8"/>
      <c r="L63" s="8"/>
      <c r="M63" s="8"/>
      <c r="N63" s="8"/>
      <c r="O63" s="8"/>
      <c r="P63" s="9"/>
      <c r="Q63" s="9"/>
      <c r="R63" s="8"/>
      <c r="S63" s="8"/>
      <c r="T63" s="8"/>
      <c r="U63" s="8"/>
      <c r="V63" s="8"/>
      <c r="W63" s="9"/>
      <c r="X63" s="9"/>
      <c r="Y63" s="8"/>
      <c r="Z63" s="8"/>
      <c r="AA63" s="9"/>
      <c r="AB63" s="8"/>
      <c r="AC63" s="8"/>
      <c r="AD63" s="9"/>
      <c r="AE63" s="9"/>
      <c r="AF63" s="8"/>
      <c r="AG63" s="10">
        <f t="shared" si="1"/>
        <v>0</v>
      </c>
      <c r="AH63" s="21"/>
      <c r="AI63" s="21"/>
    </row>
    <row r="64" spans="1:35" ht="20.100000000000001" customHeight="1" x14ac:dyDescent="0.3">
      <c r="A64" s="12">
        <v>53</v>
      </c>
      <c r="B64" s="12" t="s">
        <v>67</v>
      </c>
      <c r="C64" s="13" t="s">
        <v>68</v>
      </c>
      <c r="D64" s="13"/>
      <c r="E64" s="16"/>
      <c r="F64" s="16"/>
      <c r="G64" s="16"/>
      <c r="H64" s="8"/>
      <c r="I64" s="9"/>
      <c r="J64" s="9"/>
      <c r="K64" s="8"/>
      <c r="L64" s="8"/>
      <c r="M64" s="8"/>
      <c r="N64" s="8"/>
      <c r="O64" s="8"/>
      <c r="P64" s="9"/>
      <c r="Q64" s="9"/>
      <c r="R64" s="8"/>
      <c r="S64" s="8"/>
      <c r="T64" s="8"/>
      <c r="U64" s="8"/>
      <c r="V64" s="8"/>
      <c r="W64" s="9"/>
      <c r="X64" s="9"/>
      <c r="Y64" s="8"/>
      <c r="Z64" s="8"/>
      <c r="AA64" s="9"/>
      <c r="AB64" s="8"/>
      <c r="AC64" s="8"/>
      <c r="AD64" s="9"/>
      <c r="AE64" s="9"/>
      <c r="AF64" s="8"/>
      <c r="AG64" s="10">
        <f t="shared" si="1"/>
        <v>0</v>
      </c>
      <c r="AH64" s="21"/>
      <c r="AI64" s="21"/>
    </row>
    <row r="65" spans="1:35" ht="20.100000000000001" customHeight="1" x14ac:dyDescent="0.3">
      <c r="A65" s="12">
        <v>54</v>
      </c>
      <c r="B65" s="12" t="s">
        <v>362</v>
      </c>
      <c r="C65" s="13" t="s">
        <v>363</v>
      </c>
      <c r="D65" s="13"/>
      <c r="E65" s="16"/>
      <c r="F65" s="16"/>
      <c r="G65" s="16"/>
      <c r="H65" s="8"/>
      <c r="I65" s="9"/>
      <c r="J65" s="9"/>
      <c r="K65" s="8"/>
      <c r="L65" s="8"/>
      <c r="M65" s="8"/>
      <c r="N65" s="8"/>
      <c r="O65" s="8"/>
      <c r="P65" s="9"/>
      <c r="Q65" s="9"/>
      <c r="R65" s="8"/>
      <c r="S65" s="8"/>
      <c r="T65" s="8"/>
      <c r="U65" s="8"/>
      <c r="V65" s="8"/>
      <c r="W65" s="9"/>
      <c r="X65" s="9"/>
      <c r="Y65" s="8"/>
      <c r="Z65" s="8"/>
      <c r="AA65" s="9"/>
      <c r="AB65" s="8"/>
      <c r="AC65" s="8"/>
      <c r="AD65" s="9"/>
      <c r="AE65" s="9"/>
      <c r="AF65" s="8"/>
      <c r="AG65" s="10">
        <f t="shared" si="1"/>
        <v>0</v>
      </c>
      <c r="AH65" s="21"/>
      <c r="AI65" s="21"/>
    </row>
    <row r="66" spans="1:35" ht="20.100000000000001" customHeight="1" x14ac:dyDescent="0.3">
      <c r="A66" s="12">
        <v>55</v>
      </c>
      <c r="B66" s="12" t="s">
        <v>364</v>
      </c>
      <c r="C66" s="13" t="s">
        <v>365</v>
      </c>
      <c r="D66" s="13"/>
      <c r="E66" s="16"/>
      <c r="F66" s="16"/>
      <c r="G66" s="16"/>
      <c r="H66" s="8"/>
      <c r="I66" s="9"/>
      <c r="J66" s="9"/>
      <c r="K66" s="8"/>
      <c r="L66" s="8"/>
      <c r="M66" s="8"/>
      <c r="N66" s="8"/>
      <c r="O66" s="8"/>
      <c r="P66" s="9"/>
      <c r="Q66" s="9"/>
      <c r="R66" s="8"/>
      <c r="S66" s="8"/>
      <c r="T66" s="8"/>
      <c r="U66" s="8"/>
      <c r="V66" s="8"/>
      <c r="W66" s="9"/>
      <c r="X66" s="9"/>
      <c r="Y66" s="8"/>
      <c r="Z66" s="8"/>
      <c r="AA66" s="9"/>
      <c r="AB66" s="8"/>
      <c r="AC66" s="8"/>
      <c r="AD66" s="9"/>
      <c r="AE66" s="9"/>
      <c r="AF66" s="8"/>
      <c r="AG66" s="10">
        <f t="shared" si="1"/>
        <v>0</v>
      </c>
      <c r="AH66" s="21"/>
      <c r="AI66" s="21"/>
    </row>
    <row r="67" spans="1:35" ht="20.100000000000001" customHeight="1" x14ac:dyDescent="0.3">
      <c r="A67" s="12">
        <v>56</v>
      </c>
      <c r="B67" s="12" t="s">
        <v>366</v>
      </c>
      <c r="C67" s="13" t="s">
        <v>367</v>
      </c>
      <c r="D67" s="13"/>
      <c r="E67" s="16"/>
      <c r="F67" s="16"/>
      <c r="G67" s="16"/>
      <c r="H67" s="8"/>
      <c r="I67" s="9"/>
      <c r="J67" s="9"/>
      <c r="K67" s="8"/>
      <c r="L67" s="8"/>
      <c r="M67" s="8"/>
      <c r="N67" s="8"/>
      <c r="O67" s="8"/>
      <c r="P67" s="9"/>
      <c r="Q67" s="9"/>
      <c r="R67" s="8"/>
      <c r="S67" s="8"/>
      <c r="T67" s="8"/>
      <c r="U67" s="8"/>
      <c r="V67" s="8"/>
      <c r="W67" s="9"/>
      <c r="X67" s="9"/>
      <c r="Y67" s="8"/>
      <c r="Z67" s="8"/>
      <c r="AA67" s="9"/>
      <c r="AB67" s="8"/>
      <c r="AC67" s="8"/>
      <c r="AD67" s="9"/>
      <c r="AE67" s="9"/>
      <c r="AF67" s="8"/>
      <c r="AG67" s="10">
        <f t="shared" si="1"/>
        <v>0</v>
      </c>
      <c r="AH67" s="21"/>
      <c r="AI67" s="21"/>
    </row>
    <row r="68" spans="1:35" ht="20.100000000000001" customHeight="1" x14ac:dyDescent="0.3">
      <c r="A68" s="12">
        <v>57</v>
      </c>
      <c r="B68" s="12" t="s">
        <v>368</v>
      </c>
      <c r="C68" s="13" t="s">
        <v>369</v>
      </c>
      <c r="D68" s="13"/>
      <c r="E68" s="16"/>
      <c r="F68" s="16"/>
      <c r="G68" s="16"/>
      <c r="H68" s="8"/>
      <c r="I68" s="9"/>
      <c r="J68" s="9"/>
      <c r="K68" s="8"/>
      <c r="L68" s="8"/>
      <c r="M68" s="8"/>
      <c r="N68" s="8"/>
      <c r="O68" s="8"/>
      <c r="P68" s="9"/>
      <c r="Q68" s="9"/>
      <c r="R68" s="8"/>
      <c r="S68" s="8"/>
      <c r="T68" s="8"/>
      <c r="U68" s="8"/>
      <c r="V68" s="8"/>
      <c r="W68" s="9"/>
      <c r="X68" s="9"/>
      <c r="Y68" s="8"/>
      <c r="Z68" s="8"/>
      <c r="AA68" s="9"/>
      <c r="AB68" s="8"/>
      <c r="AC68" s="8"/>
      <c r="AD68" s="9"/>
      <c r="AE68" s="9"/>
      <c r="AF68" s="8"/>
      <c r="AG68" s="10">
        <f t="shared" si="1"/>
        <v>0</v>
      </c>
      <c r="AH68" s="21"/>
      <c r="AI68" s="21"/>
    </row>
    <row r="69" spans="1:35" ht="20.100000000000001" customHeight="1" x14ac:dyDescent="0.3">
      <c r="A69" s="12">
        <v>58</v>
      </c>
      <c r="B69" s="12" t="s">
        <v>370</v>
      </c>
      <c r="C69" s="13" t="s">
        <v>371</v>
      </c>
      <c r="D69" s="13"/>
      <c r="E69" s="16"/>
      <c r="F69" s="16"/>
      <c r="G69" s="16"/>
      <c r="H69" s="8"/>
      <c r="I69" s="9"/>
      <c r="J69" s="9"/>
      <c r="K69" s="8"/>
      <c r="L69" s="8"/>
      <c r="M69" s="8"/>
      <c r="N69" s="8"/>
      <c r="O69" s="8"/>
      <c r="P69" s="9"/>
      <c r="Q69" s="9"/>
      <c r="R69" s="8"/>
      <c r="S69" s="8"/>
      <c r="T69" s="8"/>
      <c r="U69" s="8"/>
      <c r="V69" s="8"/>
      <c r="W69" s="9"/>
      <c r="X69" s="9"/>
      <c r="Y69" s="8"/>
      <c r="Z69" s="8"/>
      <c r="AA69" s="9"/>
      <c r="AB69" s="8"/>
      <c r="AC69" s="8"/>
      <c r="AD69" s="9"/>
      <c r="AE69" s="9"/>
      <c r="AF69" s="8"/>
      <c r="AG69" s="10">
        <f t="shared" si="1"/>
        <v>0</v>
      </c>
      <c r="AH69" s="21"/>
      <c r="AI69" s="21"/>
    </row>
    <row r="70" spans="1:35" ht="20.100000000000001" customHeight="1" x14ac:dyDescent="0.3">
      <c r="A70" s="12">
        <v>59</v>
      </c>
      <c r="B70" s="12" t="s">
        <v>372</v>
      </c>
      <c r="C70" s="13" t="s">
        <v>373</v>
      </c>
      <c r="D70" s="13"/>
      <c r="E70" s="16"/>
      <c r="F70" s="16"/>
      <c r="G70" s="16"/>
      <c r="H70" s="8"/>
      <c r="I70" s="9"/>
      <c r="J70" s="9"/>
      <c r="K70" s="8"/>
      <c r="L70" s="8"/>
      <c r="M70" s="8"/>
      <c r="N70" s="8"/>
      <c r="O70" s="8"/>
      <c r="P70" s="9"/>
      <c r="Q70" s="9"/>
      <c r="R70" s="8"/>
      <c r="S70" s="8"/>
      <c r="T70" s="8"/>
      <c r="U70" s="8"/>
      <c r="V70" s="8"/>
      <c r="W70" s="9"/>
      <c r="X70" s="9"/>
      <c r="Y70" s="8"/>
      <c r="Z70" s="8"/>
      <c r="AA70" s="9"/>
      <c r="AB70" s="8"/>
      <c r="AC70" s="8"/>
      <c r="AD70" s="9"/>
      <c r="AE70" s="9"/>
      <c r="AF70" s="8"/>
      <c r="AG70" s="10">
        <f t="shared" si="1"/>
        <v>0</v>
      </c>
      <c r="AH70" s="21"/>
      <c r="AI70" s="21"/>
    </row>
    <row r="71" spans="1:35" ht="20.100000000000001" customHeight="1" x14ac:dyDescent="0.3">
      <c r="A71" s="12">
        <v>60</v>
      </c>
      <c r="B71" s="12" t="s">
        <v>193</v>
      </c>
      <c r="C71" s="13" t="s">
        <v>194</v>
      </c>
      <c r="D71" s="13"/>
      <c r="E71" s="16"/>
      <c r="F71" s="16"/>
      <c r="G71" s="16"/>
      <c r="H71" s="8"/>
      <c r="I71" s="9"/>
      <c r="J71" s="9"/>
      <c r="K71" s="8"/>
      <c r="L71" s="8"/>
      <c r="M71" s="8"/>
      <c r="N71" s="8"/>
      <c r="O71" s="8"/>
      <c r="P71" s="9"/>
      <c r="Q71" s="9"/>
      <c r="R71" s="8"/>
      <c r="S71" s="8"/>
      <c r="T71" s="8"/>
      <c r="U71" s="8"/>
      <c r="V71" s="8"/>
      <c r="W71" s="9"/>
      <c r="X71" s="9"/>
      <c r="Y71" s="8"/>
      <c r="Z71" s="8"/>
      <c r="AA71" s="9"/>
      <c r="AB71" s="8"/>
      <c r="AC71" s="8"/>
      <c r="AD71" s="9"/>
      <c r="AE71" s="9"/>
      <c r="AF71" s="8"/>
      <c r="AG71" s="10">
        <f t="shared" si="1"/>
        <v>0</v>
      </c>
      <c r="AH71" s="21"/>
      <c r="AI71" s="21"/>
    </row>
    <row r="72" spans="1:35" ht="20.100000000000001" customHeight="1" x14ac:dyDescent="0.3">
      <c r="A72" s="12">
        <v>61</v>
      </c>
      <c r="B72" s="12" t="s">
        <v>374</v>
      </c>
      <c r="C72" s="13" t="s">
        <v>375</v>
      </c>
      <c r="D72" s="13"/>
      <c r="E72" s="16"/>
      <c r="F72" s="16"/>
      <c r="G72" s="16"/>
      <c r="H72" s="8"/>
      <c r="I72" s="9"/>
      <c r="J72" s="9"/>
      <c r="K72" s="8"/>
      <c r="L72" s="8"/>
      <c r="M72" s="8"/>
      <c r="N72" s="8"/>
      <c r="O72" s="8"/>
      <c r="P72" s="9"/>
      <c r="Q72" s="9"/>
      <c r="R72" s="8"/>
      <c r="S72" s="8"/>
      <c r="T72" s="8"/>
      <c r="U72" s="8"/>
      <c r="V72" s="8"/>
      <c r="W72" s="9"/>
      <c r="X72" s="9"/>
      <c r="Y72" s="8"/>
      <c r="Z72" s="8"/>
      <c r="AA72" s="9"/>
      <c r="AB72" s="8"/>
      <c r="AC72" s="8"/>
      <c r="AD72" s="9"/>
      <c r="AE72" s="9"/>
      <c r="AF72" s="8"/>
      <c r="AG72" s="10">
        <f t="shared" si="1"/>
        <v>0</v>
      </c>
      <c r="AH72" s="21"/>
      <c r="AI72" s="21"/>
    </row>
    <row r="73" spans="1:35" ht="20.100000000000001" customHeight="1" x14ac:dyDescent="0.3">
      <c r="A73" s="12">
        <v>62</v>
      </c>
      <c r="B73" s="12" t="s">
        <v>75</v>
      </c>
      <c r="C73" s="13" t="s">
        <v>76</v>
      </c>
      <c r="D73" s="13"/>
      <c r="E73" s="16"/>
      <c r="F73" s="16"/>
      <c r="G73" s="16"/>
      <c r="H73" s="8"/>
      <c r="I73" s="9"/>
      <c r="J73" s="9"/>
      <c r="K73" s="8"/>
      <c r="L73" s="8"/>
      <c r="M73" s="8"/>
      <c r="N73" s="8"/>
      <c r="O73" s="8"/>
      <c r="P73" s="9"/>
      <c r="Q73" s="9"/>
      <c r="R73" s="8"/>
      <c r="S73" s="8"/>
      <c r="T73" s="8"/>
      <c r="U73" s="8"/>
      <c r="V73" s="8"/>
      <c r="W73" s="9"/>
      <c r="X73" s="9"/>
      <c r="Y73" s="8"/>
      <c r="Z73" s="8"/>
      <c r="AA73" s="9"/>
      <c r="AB73" s="8"/>
      <c r="AC73" s="8"/>
      <c r="AD73" s="9"/>
      <c r="AE73" s="9"/>
      <c r="AF73" s="8"/>
      <c r="AG73" s="10">
        <f t="shared" si="1"/>
        <v>0</v>
      </c>
      <c r="AH73" s="21"/>
      <c r="AI73" s="21"/>
    </row>
    <row r="74" spans="1:35" ht="20.100000000000001" customHeight="1" x14ac:dyDescent="0.3">
      <c r="A74" s="12">
        <v>63</v>
      </c>
      <c r="B74" s="12" t="s">
        <v>77</v>
      </c>
      <c r="C74" s="13" t="s">
        <v>78</v>
      </c>
      <c r="D74" s="13"/>
      <c r="E74" s="16"/>
      <c r="F74" s="16"/>
      <c r="G74" s="16"/>
      <c r="H74" s="8"/>
      <c r="I74" s="9"/>
      <c r="J74" s="9"/>
      <c r="K74" s="8"/>
      <c r="L74" s="8"/>
      <c r="M74" s="8"/>
      <c r="N74" s="8"/>
      <c r="O74" s="8"/>
      <c r="P74" s="9"/>
      <c r="Q74" s="9"/>
      <c r="R74" s="8"/>
      <c r="S74" s="8"/>
      <c r="T74" s="8"/>
      <c r="U74" s="8"/>
      <c r="V74" s="8"/>
      <c r="W74" s="9"/>
      <c r="X74" s="9"/>
      <c r="Y74" s="8"/>
      <c r="Z74" s="8"/>
      <c r="AA74" s="9"/>
      <c r="AB74" s="8"/>
      <c r="AC74" s="8"/>
      <c r="AD74" s="9"/>
      <c r="AE74" s="9"/>
      <c r="AF74" s="8"/>
      <c r="AG74" s="10">
        <f t="shared" si="1"/>
        <v>0</v>
      </c>
      <c r="AH74" s="21"/>
      <c r="AI74" s="21"/>
    </row>
    <row r="75" spans="1:35" ht="20.100000000000001" customHeight="1" x14ac:dyDescent="0.3">
      <c r="A75" s="12">
        <v>64</v>
      </c>
      <c r="B75" s="12" t="s">
        <v>376</v>
      </c>
      <c r="C75" s="13" t="s">
        <v>377</v>
      </c>
      <c r="D75" s="13"/>
      <c r="E75" s="16"/>
      <c r="F75" s="16"/>
      <c r="G75" s="16"/>
      <c r="H75" s="8"/>
      <c r="I75" s="9"/>
      <c r="J75" s="9"/>
      <c r="K75" s="8"/>
      <c r="L75" s="8"/>
      <c r="M75" s="8"/>
      <c r="N75" s="8"/>
      <c r="O75" s="8"/>
      <c r="P75" s="9"/>
      <c r="Q75" s="9"/>
      <c r="R75" s="8"/>
      <c r="S75" s="8"/>
      <c r="T75" s="8"/>
      <c r="U75" s="8"/>
      <c r="V75" s="8"/>
      <c r="W75" s="9"/>
      <c r="X75" s="9"/>
      <c r="Y75" s="8"/>
      <c r="Z75" s="8"/>
      <c r="AA75" s="9"/>
      <c r="AB75" s="8"/>
      <c r="AC75" s="8"/>
      <c r="AD75" s="9"/>
      <c r="AE75" s="9"/>
      <c r="AF75" s="8"/>
      <c r="AG75" s="10">
        <f t="shared" si="1"/>
        <v>0</v>
      </c>
      <c r="AH75" s="21"/>
      <c r="AI75" s="21"/>
    </row>
    <row r="76" spans="1:35" ht="20.100000000000001" customHeight="1" x14ac:dyDescent="0.3">
      <c r="A76" s="12">
        <v>65</v>
      </c>
      <c r="B76" s="12" t="s">
        <v>293</v>
      </c>
      <c r="C76" s="13" t="s">
        <v>294</v>
      </c>
      <c r="D76" s="13"/>
      <c r="E76" s="16"/>
      <c r="F76" s="16"/>
      <c r="G76" s="16"/>
      <c r="H76" s="8"/>
      <c r="I76" s="9"/>
      <c r="J76" s="9"/>
      <c r="K76" s="8"/>
      <c r="L76" s="8"/>
      <c r="M76" s="8"/>
      <c r="N76" s="8"/>
      <c r="O76" s="8"/>
      <c r="P76" s="9"/>
      <c r="Q76" s="9"/>
      <c r="R76" s="8"/>
      <c r="S76" s="8"/>
      <c r="T76" s="8"/>
      <c r="U76" s="8"/>
      <c r="V76" s="8"/>
      <c r="W76" s="9"/>
      <c r="X76" s="9"/>
      <c r="Y76" s="8"/>
      <c r="Z76" s="8"/>
      <c r="AA76" s="9"/>
      <c r="AB76" s="8"/>
      <c r="AC76" s="8"/>
      <c r="AD76" s="9"/>
      <c r="AE76" s="9"/>
      <c r="AF76" s="8"/>
      <c r="AG76" s="10">
        <f t="shared" ref="AG76:AG107" si="2">SUM(E76:AF76)</f>
        <v>0</v>
      </c>
      <c r="AH76" s="21"/>
      <c r="AI76" s="21"/>
    </row>
    <row r="77" spans="1:35" ht="20.100000000000001" customHeight="1" x14ac:dyDescent="0.3">
      <c r="A77" s="12">
        <v>66</v>
      </c>
      <c r="B77" s="12" t="s">
        <v>201</v>
      </c>
      <c r="C77" s="13" t="s">
        <v>202</v>
      </c>
      <c r="D77" s="13"/>
      <c r="E77" s="16"/>
      <c r="F77" s="16"/>
      <c r="G77" s="16"/>
      <c r="H77" s="8"/>
      <c r="I77" s="9"/>
      <c r="J77" s="9"/>
      <c r="K77" s="8"/>
      <c r="L77" s="8"/>
      <c r="M77" s="8"/>
      <c r="N77" s="8"/>
      <c r="O77" s="8"/>
      <c r="P77" s="9"/>
      <c r="Q77" s="9"/>
      <c r="R77" s="8"/>
      <c r="S77" s="8"/>
      <c r="T77" s="8"/>
      <c r="U77" s="8"/>
      <c r="V77" s="8"/>
      <c r="W77" s="9"/>
      <c r="X77" s="9"/>
      <c r="Y77" s="8"/>
      <c r="Z77" s="8"/>
      <c r="AA77" s="9"/>
      <c r="AB77" s="8"/>
      <c r="AC77" s="8"/>
      <c r="AD77" s="9"/>
      <c r="AE77" s="9"/>
      <c r="AF77" s="8"/>
      <c r="AG77" s="10">
        <f t="shared" si="2"/>
        <v>0</v>
      </c>
      <c r="AH77" s="21"/>
      <c r="AI77" s="21"/>
    </row>
    <row r="78" spans="1:35" ht="20.100000000000001" customHeight="1" x14ac:dyDescent="0.3">
      <c r="A78" s="12">
        <v>67</v>
      </c>
      <c r="B78" s="12" t="s">
        <v>378</v>
      </c>
      <c r="C78" s="13" t="s">
        <v>379</v>
      </c>
      <c r="D78" s="13"/>
      <c r="E78" s="16"/>
      <c r="F78" s="16"/>
      <c r="G78" s="16"/>
      <c r="H78" s="8"/>
      <c r="I78" s="9"/>
      <c r="J78" s="9"/>
      <c r="K78" s="8"/>
      <c r="L78" s="8"/>
      <c r="M78" s="8"/>
      <c r="N78" s="8"/>
      <c r="O78" s="8"/>
      <c r="P78" s="9"/>
      <c r="Q78" s="9"/>
      <c r="R78" s="8"/>
      <c r="S78" s="8"/>
      <c r="T78" s="8"/>
      <c r="U78" s="8"/>
      <c r="V78" s="8"/>
      <c r="W78" s="9"/>
      <c r="X78" s="9"/>
      <c r="Y78" s="8"/>
      <c r="Z78" s="8"/>
      <c r="AA78" s="9"/>
      <c r="AB78" s="8"/>
      <c r="AC78" s="8"/>
      <c r="AD78" s="9"/>
      <c r="AE78" s="9"/>
      <c r="AF78" s="8"/>
      <c r="AG78" s="10">
        <f t="shared" si="2"/>
        <v>0</v>
      </c>
      <c r="AH78" s="21"/>
      <c r="AI78" s="21"/>
    </row>
    <row r="79" spans="1:35" ht="20.100000000000001" customHeight="1" x14ac:dyDescent="0.3">
      <c r="A79" s="12">
        <v>68</v>
      </c>
      <c r="B79" s="12" t="s">
        <v>380</v>
      </c>
      <c r="C79" s="13" t="s">
        <v>381</v>
      </c>
      <c r="D79" s="13"/>
      <c r="E79" s="16"/>
      <c r="F79" s="16"/>
      <c r="G79" s="16"/>
      <c r="H79" s="8"/>
      <c r="I79" s="9"/>
      <c r="J79" s="9"/>
      <c r="K79" s="8"/>
      <c r="L79" s="8"/>
      <c r="M79" s="8"/>
      <c r="N79" s="8"/>
      <c r="O79" s="8"/>
      <c r="P79" s="9"/>
      <c r="Q79" s="9"/>
      <c r="R79" s="8"/>
      <c r="S79" s="8"/>
      <c r="T79" s="8"/>
      <c r="U79" s="8"/>
      <c r="V79" s="8"/>
      <c r="W79" s="9"/>
      <c r="X79" s="9"/>
      <c r="Y79" s="8"/>
      <c r="Z79" s="8"/>
      <c r="AA79" s="9"/>
      <c r="AB79" s="8"/>
      <c r="AC79" s="8"/>
      <c r="AD79" s="9"/>
      <c r="AE79" s="9"/>
      <c r="AF79" s="8"/>
      <c r="AG79" s="10">
        <f t="shared" si="2"/>
        <v>0</v>
      </c>
      <c r="AH79" s="21"/>
      <c r="AI79" s="21"/>
    </row>
    <row r="80" spans="1:35" ht="20.100000000000001" customHeight="1" x14ac:dyDescent="0.3">
      <c r="A80" s="12">
        <v>69</v>
      </c>
      <c r="B80" s="12" t="s">
        <v>382</v>
      </c>
      <c r="C80" s="13" t="s">
        <v>383</v>
      </c>
      <c r="D80" s="13"/>
      <c r="E80" s="16"/>
      <c r="F80" s="16"/>
      <c r="G80" s="16"/>
      <c r="H80" s="8"/>
      <c r="I80" s="9"/>
      <c r="J80" s="9"/>
      <c r="K80" s="8"/>
      <c r="L80" s="8"/>
      <c r="M80" s="8"/>
      <c r="N80" s="8"/>
      <c r="O80" s="8"/>
      <c r="P80" s="9"/>
      <c r="Q80" s="9"/>
      <c r="R80" s="8"/>
      <c r="S80" s="8"/>
      <c r="T80" s="8"/>
      <c r="U80" s="8"/>
      <c r="V80" s="8"/>
      <c r="W80" s="9"/>
      <c r="X80" s="9"/>
      <c r="Y80" s="8"/>
      <c r="Z80" s="8"/>
      <c r="AA80" s="9"/>
      <c r="AB80" s="8"/>
      <c r="AC80" s="8"/>
      <c r="AD80" s="9"/>
      <c r="AE80" s="9"/>
      <c r="AF80" s="8"/>
      <c r="AG80" s="10">
        <f t="shared" si="2"/>
        <v>0</v>
      </c>
      <c r="AH80" s="21"/>
      <c r="AI80" s="21"/>
    </row>
    <row r="81" spans="1:35" ht="20.100000000000001" customHeight="1" x14ac:dyDescent="0.3">
      <c r="A81" s="12">
        <v>70</v>
      </c>
      <c r="B81" s="12" t="s">
        <v>213</v>
      </c>
      <c r="C81" s="13" t="s">
        <v>214</v>
      </c>
      <c r="D81" s="13"/>
      <c r="E81" s="16"/>
      <c r="F81" s="16"/>
      <c r="G81" s="16"/>
      <c r="H81" s="8"/>
      <c r="I81" s="9"/>
      <c r="J81" s="9"/>
      <c r="K81" s="8"/>
      <c r="L81" s="8"/>
      <c r="M81" s="8"/>
      <c r="N81" s="8"/>
      <c r="O81" s="8"/>
      <c r="P81" s="9"/>
      <c r="Q81" s="9"/>
      <c r="R81" s="8"/>
      <c r="S81" s="8"/>
      <c r="T81" s="8"/>
      <c r="U81" s="8"/>
      <c r="V81" s="8"/>
      <c r="W81" s="9"/>
      <c r="X81" s="9"/>
      <c r="Y81" s="8"/>
      <c r="Z81" s="8"/>
      <c r="AA81" s="9"/>
      <c r="AB81" s="8"/>
      <c r="AC81" s="8"/>
      <c r="AD81" s="9"/>
      <c r="AE81" s="9"/>
      <c r="AF81" s="8"/>
      <c r="AG81" s="10">
        <f t="shared" si="2"/>
        <v>0</v>
      </c>
      <c r="AH81" s="21"/>
      <c r="AI81" s="21"/>
    </row>
    <row r="82" spans="1:35" ht="20.100000000000001" customHeight="1" x14ac:dyDescent="0.3">
      <c r="A82" s="12">
        <v>71</v>
      </c>
      <c r="B82" s="12" t="s">
        <v>384</v>
      </c>
      <c r="C82" s="13" t="s">
        <v>385</v>
      </c>
      <c r="D82" s="13"/>
      <c r="E82" s="16"/>
      <c r="F82" s="16"/>
      <c r="G82" s="16"/>
      <c r="H82" s="8"/>
      <c r="I82" s="9"/>
      <c r="J82" s="9"/>
      <c r="K82" s="8"/>
      <c r="L82" s="8"/>
      <c r="M82" s="8"/>
      <c r="N82" s="8"/>
      <c r="O82" s="8"/>
      <c r="P82" s="9"/>
      <c r="Q82" s="9"/>
      <c r="R82" s="8"/>
      <c r="S82" s="8"/>
      <c r="T82" s="8"/>
      <c r="U82" s="8"/>
      <c r="V82" s="8"/>
      <c r="W82" s="9"/>
      <c r="X82" s="9"/>
      <c r="Y82" s="8"/>
      <c r="Z82" s="8"/>
      <c r="AA82" s="9"/>
      <c r="AB82" s="8"/>
      <c r="AC82" s="8"/>
      <c r="AD82" s="9"/>
      <c r="AE82" s="9"/>
      <c r="AF82" s="8"/>
      <c r="AG82" s="10">
        <f t="shared" si="2"/>
        <v>0</v>
      </c>
      <c r="AH82" s="21"/>
      <c r="AI82" s="21"/>
    </row>
    <row r="83" spans="1:35" ht="20.100000000000001" customHeight="1" x14ac:dyDescent="0.3">
      <c r="A83" s="12">
        <v>72</v>
      </c>
      <c r="B83" s="12" t="s">
        <v>386</v>
      </c>
      <c r="C83" s="13" t="s">
        <v>387</v>
      </c>
      <c r="D83" s="13"/>
      <c r="E83" s="16"/>
      <c r="F83" s="16"/>
      <c r="G83" s="16"/>
      <c r="H83" s="8"/>
      <c r="I83" s="9"/>
      <c r="J83" s="9"/>
      <c r="K83" s="8"/>
      <c r="L83" s="8"/>
      <c r="M83" s="8"/>
      <c r="N83" s="8"/>
      <c r="O83" s="8"/>
      <c r="P83" s="9"/>
      <c r="Q83" s="9"/>
      <c r="R83" s="8"/>
      <c r="S83" s="8"/>
      <c r="T83" s="8"/>
      <c r="U83" s="8"/>
      <c r="V83" s="8"/>
      <c r="W83" s="9"/>
      <c r="X83" s="9"/>
      <c r="Y83" s="8"/>
      <c r="Z83" s="8"/>
      <c r="AA83" s="9"/>
      <c r="AB83" s="8"/>
      <c r="AC83" s="8"/>
      <c r="AD83" s="9"/>
      <c r="AE83" s="9"/>
      <c r="AF83" s="8"/>
      <c r="AG83" s="10">
        <f t="shared" si="2"/>
        <v>0</v>
      </c>
      <c r="AH83" s="21"/>
      <c r="AI83" s="21"/>
    </row>
    <row r="84" spans="1:35" ht="20.100000000000001" customHeight="1" x14ac:dyDescent="0.3">
      <c r="A84" s="12">
        <v>73</v>
      </c>
      <c r="B84" s="12" t="s">
        <v>217</v>
      </c>
      <c r="C84" s="13" t="s">
        <v>218</v>
      </c>
      <c r="D84" s="13"/>
      <c r="E84" s="16"/>
      <c r="F84" s="16"/>
      <c r="G84" s="16"/>
      <c r="H84" s="8"/>
      <c r="I84" s="9"/>
      <c r="J84" s="9"/>
      <c r="K84" s="8"/>
      <c r="L84" s="8"/>
      <c r="M84" s="8"/>
      <c r="N84" s="8"/>
      <c r="O84" s="8"/>
      <c r="P84" s="9"/>
      <c r="Q84" s="9"/>
      <c r="R84" s="8"/>
      <c r="S84" s="8"/>
      <c r="T84" s="8"/>
      <c r="U84" s="8"/>
      <c r="V84" s="8"/>
      <c r="W84" s="9"/>
      <c r="X84" s="9"/>
      <c r="Y84" s="8"/>
      <c r="Z84" s="8"/>
      <c r="AA84" s="9"/>
      <c r="AB84" s="8"/>
      <c r="AC84" s="8"/>
      <c r="AD84" s="9"/>
      <c r="AE84" s="9"/>
      <c r="AF84" s="8"/>
      <c r="AG84" s="10">
        <f t="shared" si="2"/>
        <v>0</v>
      </c>
      <c r="AH84" s="21"/>
      <c r="AI84" s="21"/>
    </row>
    <row r="85" spans="1:35" ht="20.100000000000001" customHeight="1" x14ac:dyDescent="0.3">
      <c r="A85" s="12">
        <v>74</v>
      </c>
      <c r="B85" s="12" t="s">
        <v>91</v>
      </c>
      <c r="C85" s="13" t="s">
        <v>92</v>
      </c>
      <c r="D85" s="13"/>
      <c r="E85" s="16"/>
      <c r="F85" s="16"/>
      <c r="G85" s="16"/>
      <c r="H85" s="8"/>
      <c r="I85" s="9"/>
      <c r="J85" s="9"/>
      <c r="K85" s="8"/>
      <c r="L85" s="8"/>
      <c r="M85" s="8"/>
      <c r="N85" s="8"/>
      <c r="O85" s="8"/>
      <c r="P85" s="9"/>
      <c r="Q85" s="9"/>
      <c r="R85" s="8"/>
      <c r="S85" s="8"/>
      <c r="T85" s="8"/>
      <c r="U85" s="8"/>
      <c r="V85" s="8"/>
      <c r="W85" s="9"/>
      <c r="X85" s="9"/>
      <c r="Y85" s="8"/>
      <c r="Z85" s="8"/>
      <c r="AA85" s="9"/>
      <c r="AB85" s="8"/>
      <c r="AC85" s="8"/>
      <c r="AD85" s="9"/>
      <c r="AE85" s="9"/>
      <c r="AF85" s="8"/>
      <c r="AG85" s="10">
        <f t="shared" si="2"/>
        <v>0</v>
      </c>
      <c r="AH85" s="21"/>
      <c r="AI85" s="21"/>
    </row>
    <row r="86" spans="1:35" ht="20.100000000000001" customHeight="1" x14ac:dyDescent="0.3">
      <c r="A86" s="12">
        <v>75</v>
      </c>
      <c r="B86" s="12" t="s">
        <v>299</v>
      </c>
      <c r="C86" s="13" t="s">
        <v>300</v>
      </c>
      <c r="D86" s="13"/>
      <c r="E86" s="16"/>
      <c r="F86" s="16"/>
      <c r="G86" s="16"/>
      <c r="H86" s="8"/>
      <c r="I86" s="9"/>
      <c r="J86" s="9"/>
      <c r="K86" s="8"/>
      <c r="L86" s="8"/>
      <c r="M86" s="8"/>
      <c r="N86" s="8"/>
      <c r="O86" s="8"/>
      <c r="P86" s="9"/>
      <c r="Q86" s="9"/>
      <c r="R86" s="8"/>
      <c r="S86" s="8"/>
      <c r="T86" s="8"/>
      <c r="U86" s="8"/>
      <c r="V86" s="8"/>
      <c r="W86" s="9"/>
      <c r="X86" s="9"/>
      <c r="Y86" s="8"/>
      <c r="Z86" s="8"/>
      <c r="AA86" s="9"/>
      <c r="AB86" s="8"/>
      <c r="AC86" s="8"/>
      <c r="AD86" s="9"/>
      <c r="AE86" s="9"/>
      <c r="AF86" s="8"/>
      <c r="AG86" s="10">
        <f t="shared" si="2"/>
        <v>0</v>
      </c>
      <c r="AH86" s="21"/>
      <c r="AI86" s="21"/>
    </row>
    <row r="87" spans="1:35" ht="20.100000000000001" customHeight="1" x14ac:dyDescent="0.3">
      <c r="A87" s="12">
        <v>76</v>
      </c>
      <c r="B87" s="12" t="s">
        <v>388</v>
      </c>
      <c r="C87" s="13" t="s">
        <v>389</v>
      </c>
      <c r="D87" s="13"/>
      <c r="E87" s="16"/>
      <c r="F87" s="16"/>
      <c r="G87" s="16"/>
      <c r="H87" s="8"/>
      <c r="I87" s="9"/>
      <c r="J87" s="9"/>
      <c r="K87" s="8"/>
      <c r="L87" s="8"/>
      <c r="M87" s="8"/>
      <c r="N87" s="8"/>
      <c r="O87" s="8"/>
      <c r="P87" s="9"/>
      <c r="Q87" s="9"/>
      <c r="R87" s="8"/>
      <c r="S87" s="8"/>
      <c r="T87" s="8"/>
      <c r="U87" s="8"/>
      <c r="V87" s="8"/>
      <c r="W87" s="9"/>
      <c r="X87" s="9"/>
      <c r="Y87" s="8"/>
      <c r="Z87" s="8"/>
      <c r="AA87" s="9"/>
      <c r="AB87" s="8"/>
      <c r="AC87" s="8"/>
      <c r="AD87" s="9"/>
      <c r="AE87" s="9"/>
      <c r="AF87" s="8"/>
      <c r="AG87" s="10">
        <f t="shared" si="2"/>
        <v>0</v>
      </c>
      <c r="AH87" s="21"/>
      <c r="AI87" s="21"/>
    </row>
    <row r="88" spans="1:35" ht="20.100000000000001" customHeight="1" x14ac:dyDescent="0.3">
      <c r="A88" s="12">
        <v>77</v>
      </c>
      <c r="B88" s="12" t="s">
        <v>219</v>
      </c>
      <c r="C88" s="13" t="s">
        <v>220</v>
      </c>
      <c r="D88" s="13"/>
      <c r="E88" s="16"/>
      <c r="F88" s="16"/>
      <c r="G88" s="16"/>
      <c r="H88" s="8"/>
      <c r="I88" s="9"/>
      <c r="J88" s="9"/>
      <c r="K88" s="8"/>
      <c r="L88" s="8"/>
      <c r="M88" s="8"/>
      <c r="N88" s="8"/>
      <c r="O88" s="8"/>
      <c r="P88" s="9"/>
      <c r="Q88" s="9"/>
      <c r="R88" s="8"/>
      <c r="S88" s="8"/>
      <c r="T88" s="8"/>
      <c r="U88" s="8"/>
      <c r="V88" s="8"/>
      <c r="W88" s="9"/>
      <c r="X88" s="9"/>
      <c r="Y88" s="8"/>
      <c r="Z88" s="8"/>
      <c r="AA88" s="9"/>
      <c r="AB88" s="8"/>
      <c r="AC88" s="8"/>
      <c r="AD88" s="9"/>
      <c r="AE88" s="9"/>
      <c r="AF88" s="8"/>
      <c r="AG88" s="10">
        <f t="shared" si="2"/>
        <v>0</v>
      </c>
      <c r="AH88" s="21"/>
      <c r="AI88" s="21"/>
    </row>
    <row r="89" spans="1:35" ht="20.100000000000001" customHeight="1" x14ac:dyDescent="0.3">
      <c r="A89" s="12">
        <v>78</v>
      </c>
      <c r="B89" s="12" t="s">
        <v>390</v>
      </c>
      <c r="C89" s="13" t="s">
        <v>391</v>
      </c>
      <c r="D89" s="13"/>
      <c r="E89" s="16"/>
      <c r="F89" s="16"/>
      <c r="G89" s="16"/>
      <c r="H89" s="8"/>
      <c r="I89" s="9"/>
      <c r="J89" s="9"/>
      <c r="K89" s="8"/>
      <c r="L89" s="8"/>
      <c r="M89" s="8"/>
      <c r="N89" s="8"/>
      <c r="O89" s="8"/>
      <c r="P89" s="9"/>
      <c r="Q89" s="9"/>
      <c r="R89" s="8"/>
      <c r="S89" s="8"/>
      <c r="T89" s="8"/>
      <c r="U89" s="8"/>
      <c r="V89" s="8"/>
      <c r="W89" s="9"/>
      <c r="X89" s="9"/>
      <c r="Y89" s="8"/>
      <c r="Z89" s="8"/>
      <c r="AA89" s="9"/>
      <c r="AB89" s="8"/>
      <c r="AC89" s="8"/>
      <c r="AD89" s="9"/>
      <c r="AE89" s="9"/>
      <c r="AF89" s="8"/>
      <c r="AG89" s="10">
        <f t="shared" si="2"/>
        <v>0</v>
      </c>
      <c r="AH89" s="21"/>
      <c r="AI89" s="21"/>
    </row>
    <row r="90" spans="1:35" ht="20.100000000000001" customHeight="1" x14ac:dyDescent="0.3">
      <c r="A90" s="12">
        <v>79</v>
      </c>
      <c r="B90" s="12" t="s">
        <v>221</v>
      </c>
      <c r="C90" s="13" t="s">
        <v>222</v>
      </c>
      <c r="D90" s="13"/>
      <c r="E90" s="16"/>
      <c r="F90" s="16"/>
      <c r="G90" s="16"/>
      <c r="H90" s="8"/>
      <c r="I90" s="9"/>
      <c r="J90" s="9"/>
      <c r="K90" s="8"/>
      <c r="L90" s="8"/>
      <c r="M90" s="8"/>
      <c r="N90" s="8"/>
      <c r="O90" s="8"/>
      <c r="P90" s="9"/>
      <c r="Q90" s="9"/>
      <c r="R90" s="8"/>
      <c r="S90" s="8"/>
      <c r="T90" s="8"/>
      <c r="U90" s="8"/>
      <c r="V90" s="8"/>
      <c r="W90" s="9"/>
      <c r="X90" s="9"/>
      <c r="Y90" s="8"/>
      <c r="Z90" s="8"/>
      <c r="AA90" s="9"/>
      <c r="AB90" s="8"/>
      <c r="AC90" s="8"/>
      <c r="AD90" s="9"/>
      <c r="AE90" s="9"/>
      <c r="AF90" s="8"/>
      <c r="AG90" s="10">
        <f t="shared" si="2"/>
        <v>0</v>
      </c>
      <c r="AH90" s="21"/>
      <c r="AI90" s="21"/>
    </row>
    <row r="91" spans="1:35" ht="20.100000000000001" customHeight="1" x14ac:dyDescent="0.3">
      <c r="A91" s="12">
        <v>80</v>
      </c>
      <c r="B91" s="12" t="s">
        <v>392</v>
      </c>
      <c r="C91" s="13" t="s">
        <v>393</v>
      </c>
      <c r="D91" s="13"/>
      <c r="E91" s="16"/>
      <c r="F91" s="16"/>
      <c r="G91" s="16"/>
      <c r="H91" s="8"/>
      <c r="I91" s="9"/>
      <c r="J91" s="9"/>
      <c r="K91" s="8"/>
      <c r="L91" s="8"/>
      <c r="M91" s="8"/>
      <c r="N91" s="8"/>
      <c r="O91" s="8"/>
      <c r="P91" s="9"/>
      <c r="Q91" s="9"/>
      <c r="R91" s="8"/>
      <c r="S91" s="8"/>
      <c r="T91" s="8"/>
      <c r="U91" s="8"/>
      <c r="V91" s="8"/>
      <c r="W91" s="9"/>
      <c r="X91" s="9"/>
      <c r="Y91" s="8"/>
      <c r="Z91" s="8"/>
      <c r="AA91" s="9"/>
      <c r="AB91" s="8"/>
      <c r="AC91" s="8"/>
      <c r="AD91" s="9"/>
      <c r="AE91" s="9"/>
      <c r="AF91" s="8"/>
      <c r="AG91" s="10">
        <f t="shared" si="2"/>
        <v>0</v>
      </c>
      <c r="AH91" s="21"/>
      <c r="AI91" s="21"/>
    </row>
    <row r="92" spans="1:35" ht="20.100000000000001" customHeight="1" x14ac:dyDescent="0.3">
      <c r="A92" s="12">
        <v>81</v>
      </c>
      <c r="B92" s="12" t="s">
        <v>394</v>
      </c>
      <c r="C92" s="13" t="s">
        <v>395</v>
      </c>
      <c r="D92" s="13"/>
      <c r="E92" s="16"/>
      <c r="F92" s="16"/>
      <c r="G92" s="16"/>
      <c r="H92" s="8"/>
      <c r="I92" s="9"/>
      <c r="J92" s="9"/>
      <c r="K92" s="8"/>
      <c r="L92" s="8"/>
      <c r="M92" s="8"/>
      <c r="N92" s="8"/>
      <c r="O92" s="8"/>
      <c r="P92" s="9"/>
      <c r="Q92" s="9"/>
      <c r="R92" s="8"/>
      <c r="S92" s="8"/>
      <c r="T92" s="8"/>
      <c r="U92" s="8"/>
      <c r="V92" s="8"/>
      <c r="W92" s="9"/>
      <c r="X92" s="9"/>
      <c r="Y92" s="8"/>
      <c r="Z92" s="8"/>
      <c r="AA92" s="9"/>
      <c r="AB92" s="8"/>
      <c r="AC92" s="8"/>
      <c r="AD92" s="9"/>
      <c r="AE92" s="9"/>
      <c r="AF92" s="8"/>
      <c r="AG92" s="10">
        <f t="shared" si="2"/>
        <v>0</v>
      </c>
      <c r="AH92" s="21"/>
      <c r="AI92" s="21"/>
    </row>
    <row r="93" spans="1:35" ht="20.100000000000001" customHeight="1" x14ac:dyDescent="0.3">
      <c r="A93" s="12">
        <v>82</v>
      </c>
      <c r="B93" s="12" t="s">
        <v>93</v>
      </c>
      <c r="C93" s="13" t="s">
        <v>94</v>
      </c>
      <c r="D93" s="13"/>
      <c r="E93" s="16"/>
      <c r="F93" s="16"/>
      <c r="G93" s="16"/>
      <c r="H93" s="8"/>
      <c r="I93" s="9"/>
      <c r="J93" s="9"/>
      <c r="K93" s="8"/>
      <c r="L93" s="8"/>
      <c r="M93" s="8"/>
      <c r="N93" s="8"/>
      <c r="O93" s="8"/>
      <c r="P93" s="9"/>
      <c r="Q93" s="9"/>
      <c r="R93" s="8"/>
      <c r="S93" s="8"/>
      <c r="T93" s="8"/>
      <c r="U93" s="8"/>
      <c r="V93" s="8"/>
      <c r="W93" s="9"/>
      <c r="X93" s="9"/>
      <c r="Y93" s="8"/>
      <c r="Z93" s="8"/>
      <c r="AA93" s="9"/>
      <c r="AB93" s="8"/>
      <c r="AC93" s="8"/>
      <c r="AD93" s="9"/>
      <c r="AE93" s="9"/>
      <c r="AF93" s="8"/>
      <c r="AG93" s="10">
        <f t="shared" si="2"/>
        <v>0</v>
      </c>
      <c r="AH93" s="21"/>
      <c r="AI93" s="21"/>
    </row>
    <row r="94" spans="1:35" ht="20.100000000000001" customHeight="1" x14ac:dyDescent="0.3">
      <c r="A94" s="12">
        <v>83</v>
      </c>
      <c r="B94" s="12" t="s">
        <v>396</v>
      </c>
      <c r="C94" s="13" t="s">
        <v>397</v>
      </c>
      <c r="D94" s="13"/>
      <c r="E94" s="16"/>
      <c r="F94" s="16"/>
      <c r="G94" s="16"/>
      <c r="H94" s="8"/>
      <c r="I94" s="9"/>
      <c r="J94" s="9"/>
      <c r="K94" s="8"/>
      <c r="L94" s="8"/>
      <c r="M94" s="8"/>
      <c r="N94" s="8"/>
      <c r="O94" s="8"/>
      <c r="P94" s="9"/>
      <c r="Q94" s="9"/>
      <c r="R94" s="8"/>
      <c r="S94" s="8"/>
      <c r="T94" s="8"/>
      <c r="U94" s="8"/>
      <c r="V94" s="8"/>
      <c r="W94" s="9"/>
      <c r="X94" s="9"/>
      <c r="Y94" s="8"/>
      <c r="Z94" s="8"/>
      <c r="AA94" s="9"/>
      <c r="AB94" s="8"/>
      <c r="AC94" s="8"/>
      <c r="AD94" s="9"/>
      <c r="AE94" s="9"/>
      <c r="AF94" s="8"/>
      <c r="AG94" s="10">
        <f t="shared" si="2"/>
        <v>0</v>
      </c>
      <c r="AH94" s="21"/>
      <c r="AI94" s="21"/>
    </row>
    <row r="95" spans="1:35" ht="20.100000000000001" customHeight="1" x14ac:dyDescent="0.3">
      <c r="A95" s="12">
        <v>84</v>
      </c>
      <c r="B95" s="12" t="s">
        <v>258</v>
      </c>
      <c r="C95" s="13" t="s">
        <v>259</v>
      </c>
      <c r="D95" s="13"/>
      <c r="E95" s="16"/>
      <c r="F95" s="16"/>
      <c r="G95" s="16"/>
      <c r="H95" s="8"/>
      <c r="I95" s="9"/>
      <c r="J95" s="9"/>
      <c r="K95" s="8"/>
      <c r="L95" s="8"/>
      <c r="M95" s="8"/>
      <c r="N95" s="8"/>
      <c r="O95" s="8"/>
      <c r="P95" s="9"/>
      <c r="Q95" s="9"/>
      <c r="R95" s="8"/>
      <c r="S95" s="8"/>
      <c r="T95" s="8"/>
      <c r="U95" s="8"/>
      <c r="V95" s="8"/>
      <c r="W95" s="9"/>
      <c r="X95" s="9"/>
      <c r="Y95" s="8"/>
      <c r="Z95" s="8"/>
      <c r="AA95" s="9"/>
      <c r="AB95" s="8"/>
      <c r="AC95" s="8"/>
      <c r="AD95" s="9"/>
      <c r="AE95" s="9"/>
      <c r="AF95" s="8"/>
      <c r="AG95" s="10">
        <f t="shared" si="2"/>
        <v>0</v>
      </c>
      <c r="AH95" s="21"/>
      <c r="AI95" s="21"/>
    </row>
    <row r="96" spans="1:35" ht="20.100000000000001" customHeight="1" x14ac:dyDescent="0.3">
      <c r="A96" s="12">
        <v>85</v>
      </c>
      <c r="B96" s="12" t="s">
        <v>231</v>
      </c>
      <c r="C96" s="13" t="s">
        <v>232</v>
      </c>
      <c r="D96" s="13"/>
      <c r="E96" s="16"/>
      <c r="F96" s="16"/>
      <c r="G96" s="16"/>
      <c r="H96" s="8"/>
      <c r="I96" s="9"/>
      <c r="J96" s="9"/>
      <c r="K96" s="8"/>
      <c r="L96" s="8"/>
      <c r="M96" s="8"/>
      <c r="N96" s="8"/>
      <c r="O96" s="8"/>
      <c r="P96" s="9"/>
      <c r="Q96" s="9"/>
      <c r="R96" s="8"/>
      <c r="S96" s="8"/>
      <c r="T96" s="8"/>
      <c r="U96" s="8"/>
      <c r="V96" s="8"/>
      <c r="W96" s="9"/>
      <c r="X96" s="9"/>
      <c r="Y96" s="8"/>
      <c r="Z96" s="8"/>
      <c r="AA96" s="9"/>
      <c r="AB96" s="8"/>
      <c r="AC96" s="8"/>
      <c r="AD96" s="9"/>
      <c r="AE96" s="9"/>
      <c r="AF96" s="8"/>
      <c r="AG96" s="10">
        <f t="shared" si="2"/>
        <v>0</v>
      </c>
      <c r="AH96" s="21"/>
      <c r="AI96" s="21"/>
    </row>
    <row r="97" spans="1:35" ht="20.100000000000001" customHeight="1" x14ac:dyDescent="0.3">
      <c r="A97" s="12">
        <v>86</v>
      </c>
      <c r="B97" s="12" t="s">
        <v>398</v>
      </c>
      <c r="C97" s="13" t="s">
        <v>399</v>
      </c>
      <c r="D97" s="13"/>
      <c r="E97" s="16"/>
      <c r="F97" s="16"/>
      <c r="G97" s="16"/>
      <c r="H97" s="8"/>
      <c r="I97" s="9"/>
      <c r="J97" s="9"/>
      <c r="K97" s="8"/>
      <c r="L97" s="8"/>
      <c r="M97" s="8"/>
      <c r="N97" s="8"/>
      <c r="O97" s="8"/>
      <c r="P97" s="9"/>
      <c r="Q97" s="9"/>
      <c r="R97" s="8"/>
      <c r="S97" s="8"/>
      <c r="T97" s="8"/>
      <c r="U97" s="8"/>
      <c r="V97" s="8"/>
      <c r="W97" s="9"/>
      <c r="X97" s="9"/>
      <c r="Y97" s="8"/>
      <c r="Z97" s="8"/>
      <c r="AA97" s="9"/>
      <c r="AB97" s="8"/>
      <c r="AC97" s="8"/>
      <c r="AD97" s="9"/>
      <c r="AE97" s="9"/>
      <c r="AF97" s="8"/>
      <c r="AG97" s="10">
        <f t="shared" si="2"/>
        <v>0</v>
      </c>
      <c r="AH97" s="21"/>
      <c r="AI97" s="21"/>
    </row>
    <row r="98" spans="1:35" ht="20.100000000000001" customHeight="1" x14ac:dyDescent="0.3">
      <c r="A98" s="12">
        <v>87</v>
      </c>
      <c r="B98" s="12" t="s">
        <v>400</v>
      </c>
      <c r="C98" s="13" t="s">
        <v>401</v>
      </c>
      <c r="D98" s="13"/>
      <c r="E98" s="16"/>
      <c r="F98" s="16"/>
      <c r="G98" s="16"/>
      <c r="H98" s="8"/>
      <c r="I98" s="9"/>
      <c r="J98" s="9"/>
      <c r="K98" s="8"/>
      <c r="L98" s="8"/>
      <c r="M98" s="8"/>
      <c r="N98" s="8"/>
      <c r="O98" s="8"/>
      <c r="P98" s="9"/>
      <c r="Q98" s="9"/>
      <c r="R98" s="8"/>
      <c r="S98" s="8"/>
      <c r="T98" s="8"/>
      <c r="U98" s="8"/>
      <c r="V98" s="8"/>
      <c r="W98" s="9"/>
      <c r="X98" s="9"/>
      <c r="Y98" s="8"/>
      <c r="Z98" s="8"/>
      <c r="AA98" s="9"/>
      <c r="AB98" s="8"/>
      <c r="AC98" s="8"/>
      <c r="AD98" s="9"/>
      <c r="AE98" s="9"/>
      <c r="AF98" s="8"/>
      <c r="AG98" s="10">
        <f t="shared" si="2"/>
        <v>0</v>
      </c>
      <c r="AH98" s="21"/>
      <c r="AI98" s="21"/>
    </row>
    <row r="99" spans="1:35" ht="20.100000000000001" customHeight="1" x14ac:dyDescent="0.3">
      <c r="A99" s="12">
        <v>88</v>
      </c>
      <c r="B99" s="12" t="s">
        <v>235</v>
      </c>
      <c r="C99" s="13" t="s">
        <v>236</v>
      </c>
      <c r="D99" s="13"/>
      <c r="E99" s="16"/>
      <c r="F99" s="16"/>
      <c r="G99" s="16"/>
      <c r="H99" s="8"/>
      <c r="I99" s="9"/>
      <c r="J99" s="9"/>
      <c r="K99" s="8"/>
      <c r="L99" s="8"/>
      <c r="M99" s="8"/>
      <c r="N99" s="8"/>
      <c r="O99" s="8"/>
      <c r="P99" s="9"/>
      <c r="Q99" s="9"/>
      <c r="R99" s="8"/>
      <c r="S99" s="8"/>
      <c r="T99" s="8"/>
      <c r="U99" s="8"/>
      <c r="V99" s="8"/>
      <c r="W99" s="9"/>
      <c r="X99" s="9"/>
      <c r="Y99" s="8"/>
      <c r="Z99" s="8"/>
      <c r="AA99" s="9"/>
      <c r="AB99" s="8"/>
      <c r="AC99" s="8"/>
      <c r="AD99" s="9"/>
      <c r="AE99" s="9"/>
      <c r="AF99" s="8"/>
      <c r="AG99" s="10">
        <f t="shared" si="2"/>
        <v>0</v>
      </c>
      <c r="AH99" s="21"/>
      <c r="AI99" s="21"/>
    </row>
    <row r="100" spans="1:35" ht="20.100000000000001" customHeight="1" x14ac:dyDescent="0.3">
      <c r="A100" s="12">
        <v>89</v>
      </c>
      <c r="B100" s="12" t="s">
        <v>402</v>
      </c>
      <c r="C100" s="13" t="s">
        <v>403</v>
      </c>
      <c r="D100" s="13"/>
      <c r="E100" s="16"/>
      <c r="F100" s="16"/>
      <c r="G100" s="16"/>
      <c r="H100" s="8"/>
      <c r="I100" s="9"/>
      <c r="J100" s="9"/>
      <c r="K100" s="8"/>
      <c r="L100" s="8"/>
      <c r="M100" s="8"/>
      <c r="N100" s="8"/>
      <c r="O100" s="8"/>
      <c r="P100" s="9"/>
      <c r="Q100" s="9"/>
      <c r="R100" s="8"/>
      <c r="S100" s="8"/>
      <c r="T100" s="8"/>
      <c r="U100" s="8"/>
      <c r="V100" s="8"/>
      <c r="W100" s="9"/>
      <c r="X100" s="9"/>
      <c r="Y100" s="8"/>
      <c r="Z100" s="8"/>
      <c r="AA100" s="9"/>
      <c r="AB100" s="8"/>
      <c r="AC100" s="8"/>
      <c r="AD100" s="9"/>
      <c r="AE100" s="9"/>
      <c r="AF100" s="8"/>
      <c r="AG100" s="10">
        <f t="shared" si="2"/>
        <v>0</v>
      </c>
      <c r="AH100" s="21"/>
      <c r="AI100" s="21"/>
    </row>
    <row r="101" spans="1:35" ht="20.100000000000001" customHeight="1" x14ac:dyDescent="0.3">
      <c r="A101" s="12">
        <v>90</v>
      </c>
      <c r="B101" s="12" t="s">
        <v>237</v>
      </c>
      <c r="C101" s="13" t="s">
        <v>238</v>
      </c>
      <c r="D101" s="13"/>
      <c r="E101" s="16"/>
      <c r="F101" s="16"/>
      <c r="G101" s="16"/>
      <c r="H101" s="8"/>
      <c r="I101" s="9"/>
      <c r="J101" s="9"/>
      <c r="K101" s="8"/>
      <c r="L101" s="8"/>
      <c r="M101" s="8"/>
      <c r="N101" s="8"/>
      <c r="O101" s="8"/>
      <c r="P101" s="9"/>
      <c r="Q101" s="9"/>
      <c r="R101" s="8"/>
      <c r="S101" s="8"/>
      <c r="T101" s="8"/>
      <c r="U101" s="8"/>
      <c r="V101" s="8"/>
      <c r="W101" s="9"/>
      <c r="X101" s="9"/>
      <c r="Y101" s="8"/>
      <c r="Z101" s="8"/>
      <c r="AA101" s="9"/>
      <c r="AB101" s="8"/>
      <c r="AC101" s="8"/>
      <c r="AD101" s="9"/>
      <c r="AE101" s="9"/>
      <c r="AF101" s="8"/>
      <c r="AG101" s="10">
        <f t="shared" si="2"/>
        <v>0</v>
      </c>
      <c r="AH101" s="21"/>
      <c r="AI101" s="21"/>
    </row>
    <row r="102" spans="1:35" ht="20.100000000000001" customHeight="1" x14ac:dyDescent="0.3">
      <c r="A102" s="12">
        <v>91</v>
      </c>
      <c r="B102" s="12" t="s">
        <v>97</v>
      </c>
      <c r="C102" s="13" t="s">
        <v>98</v>
      </c>
      <c r="D102" s="13"/>
      <c r="E102" s="16"/>
      <c r="F102" s="16"/>
      <c r="G102" s="16"/>
      <c r="H102" s="8"/>
      <c r="I102" s="9"/>
      <c r="J102" s="9"/>
      <c r="K102" s="8"/>
      <c r="L102" s="8"/>
      <c r="M102" s="8"/>
      <c r="N102" s="8"/>
      <c r="O102" s="8"/>
      <c r="P102" s="9"/>
      <c r="Q102" s="9"/>
      <c r="R102" s="8"/>
      <c r="S102" s="8"/>
      <c r="T102" s="8"/>
      <c r="U102" s="8"/>
      <c r="V102" s="8"/>
      <c r="W102" s="9"/>
      <c r="X102" s="9"/>
      <c r="Y102" s="8"/>
      <c r="Z102" s="8"/>
      <c r="AA102" s="9"/>
      <c r="AB102" s="8"/>
      <c r="AC102" s="8"/>
      <c r="AD102" s="9"/>
      <c r="AE102" s="9"/>
      <c r="AF102" s="8"/>
      <c r="AG102" s="10">
        <f t="shared" si="2"/>
        <v>0</v>
      </c>
      <c r="AH102" s="21"/>
      <c r="AI102" s="21"/>
    </row>
    <row r="103" spans="1:35" ht="20.100000000000001" customHeight="1" x14ac:dyDescent="0.3">
      <c r="A103" s="12">
        <v>92</v>
      </c>
      <c r="B103" s="12" t="s">
        <v>99</v>
      </c>
      <c r="C103" s="13" t="s">
        <v>100</v>
      </c>
      <c r="D103" s="13"/>
      <c r="E103" s="16"/>
      <c r="F103" s="16"/>
      <c r="G103" s="16"/>
      <c r="H103" s="8"/>
      <c r="I103" s="9"/>
      <c r="J103" s="9"/>
      <c r="K103" s="8"/>
      <c r="L103" s="8"/>
      <c r="M103" s="8"/>
      <c r="N103" s="8"/>
      <c r="O103" s="8"/>
      <c r="P103" s="9"/>
      <c r="Q103" s="9"/>
      <c r="R103" s="8"/>
      <c r="S103" s="8"/>
      <c r="T103" s="8"/>
      <c r="U103" s="8"/>
      <c r="V103" s="8"/>
      <c r="W103" s="9"/>
      <c r="X103" s="9"/>
      <c r="Y103" s="8"/>
      <c r="Z103" s="8"/>
      <c r="AA103" s="9"/>
      <c r="AB103" s="8"/>
      <c r="AC103" s="8"/>
      <c r="AD103" s="9"/>
      <c r="AE103" s="9"/>
      <c r="AF103" s="8"/>
      <c r="AG103" s="10">
        <f t="shared" si="2"/>
        <v>0</v>
      </c>
      <c r="AH103" s="21"/>
      <c r="AI103" s="21"/>
    </row>
    <row r="104" spans="1:35" ht="20.100000000000001" customHeight="1" x14ac:dyDescent="0.3">
      <c r="A104" s="12">
        <v>93</v>
      </c>
      <c r="B104" s="12" t="s">
        <v>404</v>
      </c>
      <c r="C104" s="13" t="s">
        <v>405</v>
      </c>
      <c r="D104" s="13"/>
      <c r="E104" s="16"/>
      <c r="F104" s="16"/>
      <c r="G104" s="16"/>
      <c r="H104" s="8"/>
      <c r="I104" s="9"/>
      <c r="J104" s="9"/>
      <c r="K104" s="8"/>
      <c r="L104" s="8"/>
      <c r="M104" s="8"/>
      <c r="N104" s="8"/>
      <c r="O104" s="8"/>
      <c r="P104" s="9"/>
      <c r="Q104" s="9"/>
      <c r="R104" s="8"/>
      <c r="S104" s="8"/>
      <c r="T104" s="8"/>
      <c r="U104" s="8"/>
      <c r="V104" s="8"/>
      <c r="W104" s="9"/>
      <c r="X104" s="9"/>
      <c r="Y104" s="8"/>
      <c r="Z104" s="8"/>
      <c r="AA104" s="9"/>
      <c r="AB104" s="8"/>
      <c r="AC104" s="8"/>
      <c r="AD104" s="9"/>
      <c r="AE104" s="9"/>
      <c r="AF104" s="8"/>
      <c r="AG104" s="10">
        <f t="shared" si="2"/>
        <v>0</v>
      </c>
      <c r="AH104" s="21"/>
      <c r="AI104" s="21"/>
    </row>
    <row r="105" spans="1:35" ht="20.100000000000001" customHeight="1" x14ac:dyDescent="0.3">
      <c r="A105" s="12">
        <v>94</v>
      </c>
      <c r="B105" s="12" t="s">
        <v>101</v>
      </c>
      <c r="C105" s="13" t="s">
        <v>102</v>
      </c>
      <c r="D105" s="13"/>
      <c r="E105" s="16"/>
      <c r="F105" s="16"/>
      <c r="G105" s="16"/>
      <c r="H105" s="8"/>
      <c r="I105" s="9"/>
      <c r="J105" s="9"/>
      <c r="K105" s="8"/>
      <c r="L105" s="8"/>
      <c r="M105" s="8"/>
      <c r="N105" s="8"/>
      <c r="O105" s="8"/>
      <c r="P105" s="9"/>
      <c r="Q105" s="9"/>
      <c r="R105" s="8"/>
      <c r="S105" s="8"/>
      <c r="T105" s="8"/>
      <c r="U105" s="8"/>
      <c r="V105" s="8"/>
      <c r="W105" s="9"/>
      <c r="X105" s="9"/>
      <c r="Y105" s="8"/>
      <c r="Z105" s="8"/>
      <c r="AA105" s="9"/>
      <c r="AB105" s="8"/>
      <c r="AC105" s="8"/>
      <c r="AD105" s="9"/>
      <c r="AE105" s="9"/>
      <c r="AF105" s="8"/>
      <c r="AG105" s="10">
        <f t="shared" si="2"/>
        <v>0</v>
      </c>
      <c r="AH105" s="21"/>
      <c r="AI105" s="21"/>
    </row>
    <row r="106" spans="1:35" ht="20.100000000000001" customHeight="1" x14ac:dyDescent="0.3">
      <c r="A106" s="12">
        <v>95</v>
      </c>
      <c r="B106" s="12" t="s">
        <v>406</v>
      </c>
      <c r="C106" s="13" t="s">
        <v>407</v>
      </c>
      <c r="D106" s="13"/>
      <c r="E106" s="16"/>
      <c r="F106" s="16"/>
      <c r="G106" s="16"/>
      <c r="H106" s="8"/>
      <c r="I106" s="9"/>
      <c r="J106" s="9"/>
      <c r="K106" s="8"/>
      <c r="L106" s="8"/>
      <c r="M106" s="8"/>
      <c r="N106" s="8"/>
      <c r="O106" s="8"/>
      <c r="P106" s="9"/>
      <c r="Q106" s="9"/>
      <c r="R106" s="8"/>
      <c r="S106" s="8"/>
      <c r="T106" s="8"/>
      <c r="U106" s="8"/>
      <c r="V106" s="8"/>
      <c r="W106" s="9"/>
      <c r="X106" s="9"/>
      <c r="Y106" s="8"/>
      <c r="Z106" s="8"/>
      <c r="AA106" s="9"/>
      <c r="AB106" s="8"/>
      <c r="AC106" s="8"/>
      <c r="AD106" s="9"/>
      <c r="AE106" s="9"/>
      <c r="AF106" s="8"/>
      <c r="AG106" s="10">
        <f t="shared" si="2"/>
        <v>0</v>
      </c>
      <c r="AH106" s="21"/>
      <c r="AI106" s="21"/>
    </row>
    <row r="107" spans="1:35" ht="20.100000000000001" customHeight="1" x14ac:dyDescent="0.3">
      <c r="A107" s="12">
        <v>96</v>
      </c>
      <c r="B107" s="12" t="s">
        <v>243</v>
      </c>
      <c r="C107" s="13" t="s">
        <v>244</v>
      </c>
      <c r="D107" s="13"/>
      <c r="E107" s="16"/>
      <c r="F107" s="16"/>
      <c r="G107" s="16"/>
      <c r="H107" s="8"/>
      <c r="I107" s="9"/>
      <c r="J107" s="9"/>
      <c r="K107" s="8"/>
      <c r="L107" s="8"/>
      <c r="M107" s="8"/>
      <c r="N107" s="8"/>
      <c r="O107" s="8"/>
      <c r="P107" s="9"/>
      <c r="Q107" s="9"/>
      <c r="R107" s="8"/>
      <c r="S107" s="8"/>
      <c r="T107" s="8"/>
      <c r="U107" s="8"/>
      <c r="V107" s="8"/>
      <c r="W107" s="9"/>
      <c r="X107" s="9"/>
      <c r="Y107" s="8"/>
      <c r="Z107" s="8"/>
      <c r="AA107" s="9"/>
      <c r="AB107" s="8"/>
      <c r="AC107" s="8"/>
      <c r="AD107" s="9"/>
      <c r="AE107" s="9"/>
      <c r="AF107" s="8"/>
      <c r="AG107" s="10">
        <f t="shared" si="2"/>
        <v>0</v>
      </c>
      <c r="AH107" s="21"/>
      <c r="AI107" s="21"/>
    </row>
    <row r="108" spans="1:35" ht="20.100000000000001" customHeight="1" x14ac:dyDescent="0.3">
      <c r="A108" s="12">
        <v>97</v>
      </c>
      <c r="B108" s="12" t="s">
        <v>408</v>
      </c>
      <c r="C108" s="13" t="s">
        <v>409</v>
      </c>
      <c r="D108" s="13"/>
      <c r="E108" s="16"/>
      <c r="F108" s="16"/>
      <c r="G108" s="16"/>
      <c r="H108" s="8"/>
      <c r="I108" s="9"/>
      <c r="J108" s="9"/>
      <c r="K108" s="8"/>
      <c r="L108" s="8"/>
      <c r="M108" s="8"/>
      <c r="N108" s="8"/>
      <c r="O108" s="8"/>
      <c r="P108" s="9"/>
      <c r="Q108" s="9"/>
      <c r="R108" s="8"/>
      <c r="S108" s="8"/>
      <c r="T108" s="8"/>
      <c r="U108" s="8"/>
      <c r="V108" s="8"/>
      <c r="W108" s="9"/>
      <c r="X108" s="9"/>
      <c r="Y108" s="8"/>
      <c r="Z108" s="8"/>
      <c r="AA108" s="9"/>
      <c r="AB108" s="8"/>
      <c r="AC108" s="8"/>
      <c r="AD108" s="9"/>
      <c r="AE108" s="9"/>
      <c r="AF108" s="8"/>
      <c r="AG108" s="10">
        <f t="shared" ref="AG108:AG115" si="3">SUM(E108:AF108)</f>
        <v>0</v>
      </c>
      <c r="AH108" s="21"/>
      <c r="AI108" s="21"/>
    </row>
    <row r="109" spans="1:35" ht="20.100000000000001" customHeight="1" x14ac:dyDescent="0.3">
      <c r="A109" s="12">
        <v>98</v>
      </c>
      <c r="B109" s="12" t="s">
        <v>410</v>
      </c>
      <c r="C109" s="13" t="s">
        <v>411</v>
      </c>
      <c r="D109" s="13"/>
      <c r="E109" s="16"/>
      <c r="F109" s="16"/>
      <c r="G109" s="16"/>
      <c r="H109" s="8"/>
      <c r="I109" s="9"/>
      <c r="J109" s="9"/>
      <c r="K109" s="8"/>
      <c r="L109" s="8"/>
      <c r="M109" s="8"/>
      <c r="N109" s="8"/>
      <c r="O109" s="8"/>
      <c r="P109" s="9"/>
      <c r="Q109" s="9"/>
      <c r="R109" s="8"/>
      <c r="S109" s="8"/>
      <c r="T109" s="8"/>
      <c r="U109" s="8"/>
      <c r="V109" s="8"/>
      <c r="W109" s="9"/>
      <c r="X109" s="9"/>
      <c r="Y109" s="8"/>
      <c r="Z109" s="8"/>
      <c r="AA109" s="9"/>
      <c r="AB109" s="8"/>
      <c r="AC109" s="8"/>
      <c r="AD109" s="9"/>
      <c r="AE109" s="9"/>
      <c r="AF109" s="8"/>
      <c r="AG109" s="10">
        <f t="shared" si="3"/>
        <v>0</v>
      </c>
      <c r="AH109" s="21"/>
      <c r="AI109" s="21"/>
    </row>
    <row r="110" spans="1:35" ht="20.100000000000001" customHeight="1" x14ac:dyDescent="0.3">
      <c r="A110" s="12">
        <v>99</v>
      </c>
      <c r="B110" s="12" t="s">
        <v>247</v>
      </c>
      <c r="C110" s="13" t="s">
        <v>248</v>
      </c>
      <c r="D110" s="13"/>
      <c r="E110" s="16"/>
      <c r="F110" s="16"/>
      <c r="G110" s="16"/>
      <c r="H110" s="8"/>
      <c r="I110" s="9"/>
      <c r="J110" s="9"/>
      <c r="K110" s="8"/>
      <c r="L110" s="8"/>
      <c r="M110" s="8"/>
      <c r="N110" s="8"/>
      <c r="O110" s="8"/>
      <c r="P110" s="9"/>
      <c r="Q110" s="9"/>
      <c r="R110" s="8"/>
      <c r="S110" s="8"/>
      <c r="T110" s="8"/>
      <c r="U110" s="8"/>
      <c r="V110" s="8"/>
      <c r="W110" s="9"/>
      <c r="X110" s="9"/>
      <c r="Y110" s="8"/>
      <c r="Z110" s="8"/>
      <c r="AA110" s="9"/>
      <c r="AB110" s="8"/>
      <c r="AC110" s="8"/>
      <c r="AD110" s="9"/>
      <c r="AE110" s="9"/>
      <c r="AF110" s="8"/>
      <c r="AG110" s="10">
        <f t="shared" si="3"/>
        <v>0</v>
      </c>
      <c r="AH110" s="21"/>
      <c r="AI110" s="21"/>
    </row>
    <row r="111" spans="1:35" ht="20.100000000000001" customHeight="1" x14ac:dyDescent="0.3">
      <c r="A111" s="12">
        <v>100</v>
      </c>
      <c r="B111" s="12" t="s">
        <v>249</v>
      </c>
      <c r="C111" s="13" t="s">
        <v>250</v>
      </c>
      <c r="D111" s="13"/>
      <c r="E111" s="16"/>
      <c r="F111" s="16"/>
      <c r="G111" s="16"/>
      <c r="H111" s="8"/>
      <c r="I111" s="9"/>
      <c r="J111" s="9"/>
      <c r="K111" s="8"/>
      <c r="L111" s="8"/>
      <c r="M111" s="8"/>
      <c r="N111" s="8"/>
      <c r="O111" s="8"/>
      <c r="P111" s="9"/>
      <c r="Q111" s="9"/>
      <c r="R111" s="8"/>
      <c r="S111" s="8"/>
      <c r="T111" s="8"/>
      <c r="U111" s="8"/>
      <c r="V111" s="8"/>
      <c r="W111" s="9"/>
      <c r="X111" s="9"/>
      <c r="Y111" s="8"/>
      <c r="Z111" s="8"/>
      <c r="AA111" s="9"/>
      <c r="AB111" s="8"/>
      <c r="AC111" s="8"/>
      <c r="AD111" s="9"/>
      <c r="AE111" s="9"/>
      <c r="AF111" s="8"/>
      <c r="AG111" s="10">
        <f t="shared" si="3"/>
        <v>0</v>
      </c>
      <c r="AH111" s="21"/>
      <c r="AI111" s="21"/>
    </row>
    <row r="112" spans="1:35" ht="20.100000000000001" customHeight="1" x14ac:dyDescent="0.3">
      <c r="A112" s="12">
        <v>101</v>
      </c>
      <c r="B112" s="12" t="s">
        <v>251</v>
      </c>
      <c r="C112" s="13" t="s">
        <v>252</v>
      </c>
      <c r="D112" s="13"/>
      <c r="E112" s="16"/>
      <c r="F112" s="16"/>
      <c r="G112" s="16"/>
      <c r="H112" s="8"/>
      <c r="I112" s="9"/>
      <c r="J112" s="9"/>
      <c r="K112" s="8"/>
      <c r="L112" s="8"/>
      <c r="M112" s="8"/>
      <c r="N112" s="8"/>
      <c r="O112" s="8"/>
      <c r="P112" s="9"/>
      <c r="Q112" s="9"/>
      <c r="R112" s="8"/>
      <c r="S112" s="8"/>
      <c r="T112" s="8"/>
      <c r="U112" s="8"/>
      <c r="V112" s="8"/>
      <c r="W112" s="9"/>
      <c r="X112" s="9"/>
      <c r="Y112" s="8"/>
      <c r="Z112" s="8"/>
      <c r="AA112" s="9"/>
      <c r="AB112" s="8"/>
      <c r="AC112" s="8"/>
      <c r="AD112" s="9"/>
      <c r="AE112" s="9"/>
      <c r="AF112" s="8"/>
      <c r="AG112" s="10">
        <f t="shared" si="3"/>
        <v>0</v>
      </c>
      <c r="AH112" s="21"/>
      <c r="AI112" s="21"/>
    </row>
    <row r="113" spans="1:35" ht="20.100000000000001" customHeight="1" x14ac:dyDescent="0.3">
      <c r="A113" s="12">
        <v>102</v>
      </c>
      <c r="B113" s="12" t="s">
        <v>305</v>
      </c>
      <c r="C113" s="13" t="s">
        <v>306</v>
      </c>
      <c r="D113" s="13"/>
      <c r="E113" s="16"/>
      <c r="F113" s="16"/>
      <c r="G113" s="16"/>
      <c r="H113" s="8"/>
      <c r="I113" s="9"/>
      <c r="J113" s="9"/>
      <c r="K113" s="8"/>
      <c r="L113" s="8"/>
      <c r="M113" s="8"/>
      <c r="N113" s="8"/>
      <c r="O113" s="8"/>
      <c r="P113" s="9"/>
      <c r="Q113" s="9"/>
      <c r="R113" s="8"/>
      <c r="S113" s="8"/>
      <c r="T113" s="8"/>
      <c r="U113" s="8"/>
      <c r="V113" s="8"/>
      <c r="W113" s="9"/>
      <c r="X113" s="9"/>
      <c r="Y113" s="8"/>
      <c r="Z113" s="8"/>
      <c r="AA113" s="9"/>
      <c r="AB113" s="8"/>
      <c r="AC113" s="8"/>
      <c r="AD113" s="9"/>
      <c r="AE113" s="9"/>
      <c r="AF113" s="8"/>
      <c r="AG113" s="10">
        <f t="shared" si="3"/>
        <v>0</v>
      </c>
      <c r="AH113" s="21"/>
      <c r="AI113" s="21"/>
    </row>
    <row r="114" spans="1:35" ht="20.100000000000001" customHeight="1" x14ac:dyDescent="0.3">
      <c r="A114" s="12">
        <v>103</v>
      </c>
      <c r="B114" s="12" t="s">
        <v>253</v>
      </c>
      <c r="C114" s="13" t="s">
        <v>254</v>
      </c>
      <c r="D114" s="13"/>
      <c r="E114" s="16"/>
      <c r="F114" s="16"/>
      <c r="G114" s="16"/>
      <c r="H114" s="8"/>
      <c r="I114" s="9"/>
      <c r="J114" s="9"/>
      <c r="K114" s="8"/>
      <c r="L114" s="8"/>
      <c r="M114" s="8"/>
      <c r="N114" s="8"/>
      <c r="O114" s="8"/>
      <c r="P114" s="9"/>
      <c r="Q114" s="9"/>
      <c r="R114" s="8"/>
      <c r="S114" s="8"/>
      <c r="T114" s="8"/>
      <c r="U114" s="8"/>
      <c r="V114" s="8"/>
      <c r="W114" s="9"/>
      <c r="X114" s="9"/>
      <c r="Y114" s="8"/>
      <c r="Z114" s="8"/>
      <c r="AA114" s="9"/>
      <c r="AB114" s="8"/>
      <c r="AC114" s="8"/>
      <c r="AD114" s="9"/>
      <c r="AE114" s="9"/>
      <c r="AF114" s="8"/>
      <c r="AG114" s="10">
        <f t="shared" si="3"/>
        <v>0</v>
      </c>
      <c r="AH114" s="21"/>
      <c r="AI114" s="21"/>
    </row>
    <row r="115" spans="1:35" ht="18.75" x14ac:dyDescent="0.3">
      <c r="A115" s="12">
        <v>104</v>
      </c>
      <c r="B115" s="12"/>
      <c r="C115" s="13"/>
      <c r="D115" s="13"/>
      <c r="E115" s="16"/>
      <c r="F115" s="16"/>
      <c r="G115" s="16"/>
      <c r="H115" s="8"/>
      <c r="I115" s="9"/>
      <c r="J115" s="9"/>
      <c r="K115" s="8"/>
      <c r="L115" s="8"/>
      <c r="M115" s="8"/>
      <c r="N115" s="8"/>
      <c r="O115" s="8"/>
      <c r="P115" s="9"/>
      <c r="Q115" s="9"/>
      <c r="R115" s="8"/>
      <c r="S115" s="8"/>
      <c r="T115" s="8"/>
      <c r="U115" s="8"/>
      <c r="V115" s="8"/>
      <c r="W115" s="9"/>
      <c r="X115" s="9"/>
      <c r="Y115" s="8"/>
      <c r="Z115" s="8"/>
      <c r="AA115" s="9"/>
      <c r="AB115" s="8"/>
      <c r="AC115" s="8"/>
      <c r="AD115" s="9"/>
      <c r="AE115" s="9"/>
      <c r="AF115" s="8"/>
      <c r="AG115" s="10">
        <f t="shared" si="3"/>
        <v>0</v>
      </c>
      <c r="AH115" s="21"/>
      <c r="AI115" s="21"/>
    </row>
    <row r="116" spans="1:35" ht="18.75" x14ac:dyDescent="0.3">
      <c r="A116" s="12">
        <v>105</v>
      </c>
      <c r="B116" s="12"/>
      <c r="C116" s="13"/>
      <c r="D116" s="13"/>
      <c r="E116" s="16"/>
      <c r="F116" s="16"/>
      <c r="G116" s="16"/>
      <c r="H116" s="8"/>
      <c r="I116" s="9"/>
      <c r="J116" s="9"/>
      <c r="K116" s="8"/>
      <c r="L116" s="8"/>
      <c r="M116" s="8"/>
      <c r="N116" s="8"/>
      <c r="O116" s="8"/>
      <c r="P116" s="9"/>
      <c r="Q116" s="9"/>
      <c r="R116" s="8"/>
      <c r="S116" s="8"/>
      <c r="T116" s="8"/>
      <c r="U116" s="8"/>
      <c r="V116" s="8"/>
      <c r="W116" s="9"/>
      <c r="X116" s="9"/>
      <c r="Y116" s="8"/>
      <c r="Z116" s="8"/>
      <c r="AA116" s="9"/>
      <c r="AB116" s="8"/>
      <c r="AC116" s="8"/>
      <c r="AD116" s="9"/>
      <c r="AE116" s="9"/>
      <c r="AF116" s="8"/>
      <c r="AG116" s="8"/>
      <c r="AH116" s="21"/>
      <c r="AI116" s="21"/>
    </row>
    <row r="117" spans="1:35" ht="18" customHeight="1" x14ac:dyDescent="0.25">
      <c r="A117" s="21" t="s">
        <v>117</v>
      </c>
      <c r="B117" s="21"/>
      <c r="C117" s="21"/>
      <c r="D117" s="21"/>
      <c r="E117" s="17">
        <f t="shared" ref="E117:AG117" si="4">SUM(E12:E116)</f>
        <v>0</v>
      </c>
      <c r="F117" s="17">
        <f t="shared" si="4"/>
        <v>0</v>
      </c>
      <c r="G117" s="17">
        <f t="shared" si="4"/>
        <v>0</v>
      </c>
      <c r="H117" s="10">
        <f t="shared" si="4"/>
        <v>0</v>
      </c>
      <c r="I117" s="11">
        <f t="shared" si="4"/>
        <v>0</v>
      </c>
      <c r="J117" s="11">
        <f t="shared" si="4"/>
        <v>0</v>
      </c>
      <c r="K117" s="10">
        <f t="shared" si="4"/>
        <v>0</v>
      </c>
      <c r="L117" s="10">
        <f t="shared" si="4"/>
        <v>0</v>
      </c>
      <c r="M117" s="10">
        <f t="shared" si="4"/>
        <v>0</v>
      </c>
      <c r="N117" s="10">
        <f t="shared" si="4"/>
        <v>0</v>
      </c>
      <c r="O117" s="10">
        <f t="shared" si="4"/>
        <v>0</v>
      </c>
      <c r="P117" s="11">
        <f t="shared" si="4"/>
        <v>0</v>
      </c>
      <c r="Q117" s="11">
        <f t="shared" si="4"/>
        <v>0</v>
      </c>
      <c r="R117" s="10">
        <f t="shared" si="4"/>
        <v>0</v>
      </c>
      <c r="S117" s="10">
        <f t="shared" si="4"/>
        <v>0</v>
      </c>
      <c r="T117" s="10">
        <f t="shared" si="4"/>
        <v>0</v>
      </c>
      <c r="U117" s="10">
        <f t="shared" si="4"/>
        <v>0</v>
      </c>
      <c r="V117" s="10">
        <f t="shared" si="4"/>
        <v>0</v>
      </c>
      <c r="W117" s="11">
        <f t="shared" si="4"/>
        <v>0</v>
      </c>
      <c r="X117" s="11">
        <f t="shared" si="4"/>
        <v>0</v>
      </c>
      <c r="Y117" s="10">
        <f t="shared" si="4"/>
        <v>0</v>
      </c>
      <c r="Z117" s="10">
        <f t="shared" si="4"/>
        <v>0</v>
      </c>
      <c r="AA117" s="11">
        <f t="shared" si="4"/>
        <v>0</v>
      </c>
      <c r="AB117" s="10">
        <f t="shared" si="4"/>
        <v>0</v>
      </c>
      <c r="AC117" s="10">
        <f t="shared" si="4"/>
        <v>0</v>
      </c>
      <c r="AD117" s="11">
        <f t="shared" si="4"/>
        <v>0</v>
      </c>
      <c r="AE117" s="11">
        <f t="shared" si="4"/>
        <v>0</v>
      </c>
      <c r="AF117" s="10">
        <f t="shared" si="4"/>
        <v>0</v>
      </c>
      <c r="AG117" s="10">
        <f t="shared" si="4"/>
        <v>0</v>
      </c>
      <c r="AH117" s="21"/>
      <c r="AI117" s="21"/>
    </row>
    <row r="118" spans="1:35" ht="18" customHeight="1" x14ac:dyDescent="0.25">
      <c r="A118" s="21" t="s">
        <v>118</v>
      </c>
      <c r="B118" s="21"/>
      <c r="C118" s="21"/>
      <c r="D118" s="21"/>
      <c r="E118" s="17">
        <f t="shared" ref="E118:AF118" si="5">103-E117</f>
        <v>103</v>
      </c>
      <c r="F118" s="17">
        <f t="shared" si="5"/>
        <v>103</v>
      </c>
      <c r="G118" s="17">
        <f t="shared" si="5"/>
        <v>103</v>
      </c>
      <c r="H118" s="10">
        <f t="shared" si="5"/>
        <v>103</v>
      </c>
      <c r="I118" s="11">
        <f t="shared" si="5"/>
        <v>103</v>
      </c>
      <c r="J118" s="11">
        <f t="shared" si="5"/>
        <v>103</v>
      </c>
      <c r="K118" s="10">
        <f t="shared" si="5"/>
        <v>103</v>
      </c>
      <c r="L118" s="10">
        <f t="shared" si="5"/>
        <v>103</v>
      </c>
      <c r="M118" s="10">
        <f t="shared" si="5"/>
        <v>103</v>
      </c>
      <c r="N118" s="10">
        <f t="shared" si="5"/>
        <v>103</v>
      </c>
      <c r="O118" s="10">
        <f t="shared" si="5"/>
        <v>103</v>
      </c>
      <c r="P118" s="11">
        <f t="shared" si="5"/>
        <v>103</v>
      </c>
      <c r="Q118" s="11">
        <f t="shared" si="5"/>
        <v>103</v>
      </c>
      <c r="R118" s="10">
        <f t="shared" si="5"/>
        <v>103</v>
      </c>
      <c r="S118" s="10">
        <f t="shared" si="5"/>
        <v>103</v>
      </c>
      <c r="T118" s="10">
        <f t="shared" si="5"/>
        <v>103</v>
      </c>
      <c r="U118" s="10">
        <f t="shared" si="5"/>
        <v>103</v>
      </c>
      <c r="V118" s="10">
        <f t="shared" si="5"/>
        <v>103</v>
      </c>
      <c r="W118" s="11">
        <f t="shared" si="5"/>
        <v>103</v>
      </c>
      <c r="X118" s="11">
        <f t="shared" si="5"/>
        <v>103</v>
      </c>
      <c r="Y118" s="10">
        <f t="shared" si="5"/>
        <v>103</v>
      </c>
      <c r="Z118" s="10">
        <f t="shared" si="5"/>
        <v>103</v>
      </c>
      <c r="AA118" s="11">
        <f t="shared" si="5"/>
        <v>103</v>
      </c>
      <c r="AB118" s="10">
        <f t="shared" si="5"/>
        <v>103</v>
      </c>
      <c r="AC118" s="10">
        <f t="shared" si="5"/>
        <v>103</v>
      </c>
      <c r="AD118" s="11">
        <f t="shared" si="5"/>
        <v>103</v>
      </c>
      <c r="AE118" s="11">
        <f t="shared" si="5"/>
        <v>103</v>
      </c>
      <c r="AF118" s="10">
        <f t="shared" si="5"/>
        <v>103</v>
      </c>
      <c r="AG118" s="10">
        <f>1957-AG117</f>
        <v>1957</v>
      </c>
      <c r="AH118" s="21"/>
      <c r="AI118" s="21"/>
    </row>
    <row r="120" spans="1:35" x14ac:dyDescent="0.25">
      <c r="B120" s="1" t="s">
        <v>119</v>
      </c>
      <c r="G120" s="14" t="s">
        <v>120</v>
      </c>
    </row>
    <row r="121" spans="1:35" x14ac:dyDescent="0.25">
      <c r="D121" s="1" t="s">
        <v>121</v>
      </c>
      <c r="G121" s="14" t="s">
        <v>122</v>
      </c>
    </row>
    <row r="122" spans="1:35" x14ac:dyDescent="0.25">
      <c r="B122" s="1" t="s">
        <v>123</v>
      </c>
      <c r="G122" s="14" t="s">
        <v>120</v>
      </c>
    </row>
    <row r="123" spans="1:35" x14ac:dyDescent="0.25">
      <c r="D123" s="1" t="s">
        <v>121</v>
      </c>
      <c r="G123" s="14" t="s">
        <v>122</v>
      </c>
    </row>
  </sheetData>
  <mergeCells count="115">
    <mergeCell ref="E10:AF10"/>
    <mergeCell ref="A10:A11"/>
    <mergeCell ref="B10:B11"/>
    <mergeCell ref="C10:C11"/>
    <mergeCell ref="AG10:AG11"/>
    <mergeCell ref="AH10:AI11"/>
    <mergeCell ref="AH18:AI18"/>
    <mergeCell ref="AH19:AI19"/>
    <mergeCell ref="AH20:AI20"/>
    <mergeCell ref="AH21:AI21"/>
    <mergeCell ref="AH22:AI22"/>
    <mergeCell ref="AH23:AI23"/>
    <mergeCell ref="AH12:AI12"/>
    <mergeCell ref="AH13:AI13"/>
    <mergeCell ref="AH14:AI14"/>
    <mergeCell ref="AH15:AI15"/>
    <mergeCell ref="AH16:AI16"/>
    <mergeCell ref="AH17:AI17"/>
    <mergeCell ref="AH30:AI30"/>
    <mergeCell ref="AH31:AI31"/>
    <mergeCell ref="AH32:AI32"/>
    <mergeCell ref="AH33:AI33"/>
    <mergeCell ref="AH34:AI34"/>
    <mergeCell ref="AH35:AI35"/>
    <mergeCell ref="AH24:AI24"/>
    <mergeCell ref="AH25:AI25"/>
    <mergeCell ref="AH26:AI26"/>
    <mergeCell ref="AH27:AI27"/>
    <mergeCell ref="AH28:AI28"/>
    <mergeCell ref="AH29:AI29"/>
    <mergeCell ref="AH42:AI42"/>
    <mergeCell ref="AH43:AI43"/>
    <mergeCell ref="AH44:AI44"/>
    <mergeCell ref="AH45:AI45"/>
    <mergeCell ref="AH46:AI46"/>
    <mergeCell ref="AH47:AI47"/>
    <mergeCell ref="AH36:AI36"/>
    <mergeCell ref="AH37:AI37"/>
    <mergeCell ref="AH38:AI38"/>
    <mergeCell ref="AH39:AI39"/>
    <mergeCell ref="AH40:AI40"/>
    <mergeCell ref="AH41:AI41"/>
    <mergeCell ref="AH54:AI54"/>
    <mergeCell ref="AH55:AI55"/>
    <mergeCell ref="AH56:AI56"/>
    <mergeCell ref="AH57:AI57"/>
    <mergeCell ref="AH58:AI58"/>
    <mergeCell ref="AH59:AI59"/>
    <mergeCell ref="AH48:AI48"/>
    <mergeCell ref="AH49:AI49"/>
    <mergeCell ref="AH50:AI50"/>
    <mergeCell ref="AH51:AI51"/>
    <mergeCell ref="AH52:AI52"/>
    <mergeCell ref="AH53:AI53"/>
    <mergeCell ref="AH66:AI66"/>
    <mergeCell ref="AH67:AI67"/>
    <mergeCell ref="AH68:AI68"/>
    <mergeCell ref="AH69:AI69"/>
    <mergeCell ref="AH70:AI70"/>
    <mergeCell ref="AH71:AI71"/>
    <mergeCell ref="AH60:AI60"/>
    <mergeCell ref="AH61:AI61"/>
    <mergeCell ref="AH62:AI62"/>
    <mergeCell ref="AH63:AI63"/>
    <mergeCell ref="AH64:AI64"/>
    <mergeCell ref="AH65:AI65"/>
    <mergeCell ref="AH78:AI78"/>
    <mergeCell ref="AH79:AI79"/>
    <mergeCell ref="AH80:AI80"/>
    <mergeCell ref="AH81:AI81"/>
    <mergeCell ref="AH82:AI82"/>
    <mergeCell ref="AH83:AI83"/>
    <mergeCell ref="AH72:AI72"/>
    <mergeCell ref="AH73:AI73"/>
    <mergeCell ref="AH74:AI74"/>
    <mergeCell ref="AH75:AI75"/>
    <mergeCell ref="AH76:AI76"/>
    <mergeCell ref="AH77:AI77"/>
    <mergeCell ref="AH90:AI90"/>
    <mergeCell ref="AH91:AI91"/>
    <mergeCell ref="AH92:AI92"/>
    <mergeCell ref="AH93:AI93"/>
    <mergeCell ref="AH94:AI94"/>
    <mergeCell ref="AH95:AI95"/>
    <mergeCell ref="AH84:AI84"/>
    <mergeCell ref="AH85:AI85"/>
    <mergeCell ref="AH86:AI86"/>
    <mergeCell ref="AH87:AI87"/>
    <mergeCell ref="AH88:AI88"/>
    <mergeCell ref="AH89:AI89"/>
    <mergeCell ref="AH102:AI102"/>
    <mergeCell ref="AH103:AI103"/>
    <mergeCell ref="AH104:AI104"/>
    <mergeCell ref="AH105:AI105"/>
    <mergeCell ref="AH106:AI106"/>
    <mergeCell ref="AH107:AI107"/>
    <mergeCell ref="AH96:AI96"/>
    <mergeCell ref="AH97:AI97"/>
    <mergeCell ref="AH98:AI98"/>
    <mergeCell ref="AH99:AI99"/>
    <mergeCell ref="AH100:AI100"/>
    <mergeCell ref="AH101:AI101"/>
    <mergeCell ref="AH114:AI114"/>
    <mergeCell ref="AH115:AI115"/>
    <mergeCell ref="AH116:AI116"/>
    <mergeCell ref="AH117:AI117"/>
    <mergeCell ref="AH118:AI118"/>
    <mergeCell ref="A117:D117"/>
    <mergeCell ref="A118:D118"/>
    <mergeCell ref="AH108:AI108"/>
    <mergeCell ref="AH109:AI109"/>
    <mergeCell ref="AH110:AI110"/>
    <mergeCell ref="AH111:AI111"/>
    <mergeCell ref="AH112:AI112"/>
    <mergeCell ref="AH113:AI113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0"/>
  <sheetViews>
    <sheetView topLeftCell="A37" workbookViewId="0">
      <selection activeCell="C12" sqref="C12:D43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275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19</v>
      </c>
      <c r="C12" s="13" t="s">
        <v>20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42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135</v>
      </c>
      <c r="C13" s="13" t="s">
        <v>276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277</v>
      </c>
      <c r="C14" s="13" t="s">
        <v>278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279</v>
      </c>
      <c r="C15" s="13" t="s">
        <v>280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281</v>
      </c>
      <c r="C16" s="13" t="s">
        <v>282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283</v>
      </c>
      <c r="C17" s="13" t="s">
        <v>284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39</v>
      </c>
      <c r="C18" s="13" t="s">
        <v>40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20.100000000000001" customHeight="1" x14ac:dyDescent="0.3">
      <c r="A19" s="12">
        <v>8</v>
      </c>
      <c r="B19" s="12" t="s">
        <v>147</v>
      </c>
      <c r="C19" s="13" t="s">
        <v>148</v>
      </c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20.100000000000001" customHeight="1" x14ac:dyDescent="0.3">
      <c r="A20" s="12">
        <v>9</v>
      </c>
      <c r="B20" s="12" t="s">
        <v>47</v>
      </c>
      <c r="C20" s="13" t="s">
        <v>48</v>
      </c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10">
        <f t="shared" si="0"/>
        <v>0</v>
      </c>
      <c r="AH20" s="21"/>
      <c r="AI20" s="21"/>
    </row>
    <row r="21" spans="1:35" ht="20.100000000000001" customHeight="1" x14ac:dyDescent="0.3">
      <c r="A21" s="12">
        <v>10</v>
      </c>
      <c r="B21" s="12" t="s">
        <v>159</v>
      </c>
      <c r="C21" s="13" t="s">
        <v>160</v>
      </c>
      <c r="D21" s="13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9"/>
      <c r="AB21" s="8"/>
      <c r="AC21" s="8"/>
      <c r="AD21" s="9"/>
      <c r="AE21" s="9"/>
      <c r="AF21" s="8"/>
      <c r="AG21" s="10">
        <f t="shared" si="0"/>
        <v>0</v>
      </c>
      <c r="AH21" s="21"/>
      <c r="AI21" s="21"/>
    </row>
    <row r="22" spans="1:35" ht="20.100000000000001" customHeight="1" x14ac:dyDescent="0.3">
      <c r="A22" s="12">
        <v>11</v>
      </c>
      <c r="B22" s="12" t="s">
        <v>165</v>
      </c>
      <c r="C22" s="13" t="s">
        <v>166</v>
      </c>
      <c r="D22" s="13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9"/>
      <c r="AB22" s="8"/>
      <c r="AC22" s="8"/>
      <c r="AD22" s="9"/>
      <c r="AE22" s="9"/>
      <c r="AF22" s="8"/>
      <c r="AG22" s="10">
        <f t="shared" si="0"/>
        <v>0</v>
      </c>
      <c r="AH22" s="21"/>
      <c r="AI22" s="21"/>
    </row>
    <row r="23" spans="1:35" ht="20.100000000000001" customHeight="1" x14ac:dyDescent="0.3">
      <c r="A23" s="12">
        <v>12</v>
      </c>
      <c r="B23" s="12" t="s">
        <v>175</v>
      </c>
      <c r="C23" s="13" t="s">
        <v>176</v>
      </c>
      <c r="D23" s="13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9"/>
      <c r="AB23" s="8"/>
      <c r="AC23" s="8"/>
      <c r="AD23" s="9"/>
      <c r="AE23" s="9"/>
      <c r="AF23" s="8"/>
      <c r="AG23" s="10">
        <f t="shared" si="0"/>
        <v>0</v>
      </c>
      <c r="AH23" s="21"/>
      <c r="AI23" s="21"/>
    </row>
    <row r="24" spans="1:35" ht="20.100000000000001" customHeight="1" x14ac:dyDescent="0.3">
      <c r="A24" s="12">
        <v>13</v>
      </c>
      <c r="B24" s="12" t="s">
        <v>285</v>
      </c>
      <c r="C24" s="13" t="s">
        <v>286</v>
      </c>
      <c r="D24" s="13"/>
      <c r="E24" s="8"/>
      <c r="F24" s="8"/>
      <c r="G24" s="8"/>
      <c r="H24" s="8"/>
      <c r="I24" s="9"/>
      <c r="J24" s="9"/>
      <c r="K24" s="8"/>
      <c r="L24" s="8"/>
      <c r="M24" s="8"/>
      <c r="N24" s="8"/>
      <c r="O24" s="8"/>
      <c r="P24" s="9"/>
      <c r="Q24" s="9"/>
      <c r="R24" s="8"/>
      <c r="S24" s="8"/>
      <c r="T24" s="8"/>
      <c r="U24" s="8"/>
      <c r="V24" s="8"/>
      <c r="W24" s="9"/>
      <c r="X24" s="9"/>
      <c r="Y24" s="8"/>
      <c r="Z24" s="8"/>
      <c r="AA24" s="9"/>
      <c r="AB24" s="8"/>
      <c r="AC24" s="8"/>
      <c r="AD24" s="9"/>
      <c r="AE24" s="9"/>
      <c r="AF24" s="8"/>
      <c r="AG24" s="10">
        <f t="shared" si="0"/>
        <v>0</v>
      </c>
      <c r="AH24" s="21"/>
      <c r="AI24" s="21"/>
    </row>
    <row r="25" spans="1:35" ht="20.100000000000001" customHeight="1" x14ac:dyDescent="0.3">
      <c r="A25" s="12">
        <v>14</v>
      </c>
      <c r="B25" s="12" t="s">
        <v>287</v>
      </c>
      <c r="C25" s="13" t="s">
        <v>288</v>
      </c>
      <c r="D25" s="13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9"/>
      <c r="AB25" s="8"/>
      <c r="AC25" s="8"/>
      <c r="AD25" s="9"/>
      <c r="AE25" s="9"/>
      <c r="AF25" s="8"/>
      <c r="AG25" s="10">
        <f t="shared" si="0"/>
        <v>0</v>
      </c>
      <c r="AH25" s="21"/>
      <c r="AI25" s="21"/>
    </row>
    <row r="26" spans="1:35" ht="20.100000000000001" customHeight="1" x14ac:dyDescent="0.3">
      <c r="A26" s="12">
        <v>15</v>
      </c>
      <c r="B26" s="12" t="s">
        <v>289</v>
      </c>
      <c r="C26" s="13" t="s">
        <v>290</v>
      </c>
      <c r="D26" s="13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9"/>
      <c r="AB26" s="8"/>
      <c r="AC26" s="8"/>
      <c r="AD26" s="9"/>
      <c r="AE26" s="9"/>
      <c r="AF26" s="8"/>
      <c r="AG26" s="10">
        <f t="shared" si="0"/>
        <v>0</v>
      </c>
      <c r="AH26" s="21"/>
      <c r="AI26" s="21"/>
    </row>
    <row r="27" spans="1:35" ht="20.100000000000001" customHeight="1" x14ac:dyDescent="0.3">
      <c r="A27" s="12">
        <v>16</v>
      </c>
      <c r="B27" s="12" t="s">
        <v>291</v>
      </c>
      <c r="C27" s="13" t="s">
        <v>292</v>
      </c>
      <c r="D27" s="13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9"/>
      <c r="Q27" s="9"/>
      <c r="R27" s="8"/>
      <c r="S27" s="8"/>
      <c r="T27" s="8"/>
      <c r="U27" s="8"/>
      <c r="V27" s="8"/>
      <c r="W27" s="9"/>
      <c r="X27" s="9"/>
      <c r="Y27" s="8"/>
      <c r="Z27" s="8"/>
      <c r="AA27" s="9"/>
      <c r="AB27" s="8"/>
      <c r="AC27" s="8"/>
      <c r="AD27" s="9"/>
      <c r="AE27" s="9"/>
      <c r="AF27" s="8"/>
      <c r="AG27" s="10">
        <f t="shared" si="0"/>
        <v>0</v>
      </c>
      <c r="AH27" s="21"/>
      <c r="AI27" s="21"/>
    </row>
    <row r="28" spans="1:35" ht="20.100000000000001" customHeight="1" x14ac:dyDescent="0.3">
      <c r="A28" s="12">
        <v>17</v>
      </c>
      <c r="B28" s="12" t="s">
        <v>293</v>
      </c>
      <c r="C28" s="13" t="s">
        <v>294</v>
      </c>
      <c r="D28" s="13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9"/>
      <c r="AB28" s="8"/>
      <c r="AC28" s="8"/>
      <c r="AD28" s="9"/>
      <c r="AE28" s="9"/>
      <c r="AF28" s="8"/>
      <c r="AG28" s="10">
        <f t="shared" si="0"/>
        <v>0</v>
      </c>
      <c r="AH28" s="21"/>
      <c r="AI28" s="21"/>
    </row>
    <row r="29" spans="1:35" ht="20.100000000000001" customHeight="1" x14ac:dyDescent="0.3">
      <c r="A29" s="12">
        <v>18</v>
      </c>
      <c r="B29" s="12" t="s">
        <v>295</v>
      </c>
      <c r="C29" s="13" t="s">
        <v>296</v>
      </c>
      <c r="D29" s="13"/>
      <c r="E29" s="8"/>
      <c r="F29" s="8"/>
      <c r="G29" s="8"/>
      <c r="H29" s="8"/>
      <c r="I29" s="9"/>
      <c r="J29" s="9"/>
      <c r="K29" s="8"/>
      <c r="L29" s="8"/>
      <c r="M29" s="8"/>
      <c r="N29" s="8"/>
      <c r="O29" s="8"/>
      <c r="P29" s="9"/>
      <c r="Q29" s="9"/>
      <c r="R29" s="8"/>
      <c r="S29" s="8"/>
      <c r="T29" s="8"/>
      <c r="U29" s="8"/>
      <c r="V29" s="8"/>
      <c r="W29" s="9"/>
      <c r="X29" s="9"/>
      <c r="Y29" s="8"/>
      <c r="Z29" s="8"/>
      <c r="AA29" s="9"/>
      <c r="AB29" s="8"/>
      <c r="AC29" s="8"/>
      <c r="AD29" s="9"/>
      <c r="AE29" s="9"/>
      <c r="AF29" s="8"/>
      <c r="AG29" s="10">
        <f t="shared" si="0"/>
        <v>0</v>
      </c>
      <c r="AH29" s="21"/>
      <c r="AI29" s="21"/>
    </row>
    <row r="30" spans="1:35" ht="20.100000000000001" customHeight="1" x14ac:dyDescent="0.3">
      <c r="A30" s="12">
        <v>19</v>
      </c>
      <c r="B30" s="12" t="s">
        <v>209</v>
      </c>
      <c r="C30" s="13" t="s">
        <v>210</v>
      </c>
      <c r="D30" s="13"/>
      <c r="E30" s="8"/>
      <c r="F30" s="8"/>
      <c r="G30" s="8"/>
      <c r="H30" s="8"/>
      <c r="I30" s="9"/>
      <c r="J30" s="9"/>
      <c r="K30" s="8"/>
      <c r="L30" s="8"/>
      <c r="M30" s="8"/>
      <c r="N30" s="8"/>
      <c r="O30" s="8"/>
      <c r="P30" s="9"/>
      <c r="Q30" s="9"/>
      <c r="R30" s="8"/>
      <c r="S30" s="8"/>
      <c r="T30" s="8"/>
      <c r="U30" s="8"/>
      <c r="V30" s="8"/>
      <c r="W30" s="9"/>
      <c r="X30" s="9"/>
      <c r="Y30" s="8"/>
      <c r="Z30" s="8"/>
      <c r="AA30" s="9"/>
      <c r="AB30" s="8"/>
      <c r="AC30" s="8"/>
      <c r="AD30" s="9"/>
      <c r="AE30" s="9"/>
      <c r="AF30" s="8"/>
      <c r="AG30" s="10">
        <f t="shared" si="0"/>
        <v>0</v>
      </c>
      <c r="AH30" s="21"/>
      <c r="AI30" s="21"/>
    </row>
    <row r="31" spans="1:35" ht="20.100000000000001" customHeight="1" x14ac:dyDescent="0.3">
      <c r="A31" s="12">
        <v>20</v>
      </c>
      <c r="B31" s="12" t="s">
        <v>89</v>
      </c>
      <c r="C31" s="13" t="s">
        <v>90</v>
      </c>
      <c r="D31" s="13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9"/>
      <c r="Q31" s="9"/>
      <c r="R31" s="8"/>
      <c r="S31" s="8"/>
      <c r="T31" s="8"/>
      <c r="U31" s="8"/>
      <c r="V31" s="8"/>
      <c r="W31" s="9"/>
      <c r="X31" s="9"/>
      <c r="Y31" s="8"/>
      <c r="Z31" s="8"/>
      <c r="AA31" s="9"/>
      <c r="AB31" s="8"/>
      <c r="AC31" s="8"/>
      <c r="AD31" s="9"/>
      <c r="AE31" s="9"/>
      <c r="AF31" s="8"/>
      <c r="AG31" s="10">
        <f t="shared" si="0"/>
        <v>0</v>
      </c>
      <c r="AH31" s="21"/>
      <c r="AI31" s="21"/>
    </row>
    <row r="32" spans="1:35" ht="20.100000000000001" customHeight="1" x14ac:dyDescent="0.3">
      <c r="A32" s="12">
        <v>21</v>
      </c>
      <c r="B32" s="12" t="s">
        <v>215</v>
      </c>
      <c r="C32" s="13" t="s">
        <v>216</v>
      </c>
      <c r="D32" s="13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9"/>
      <c r="Q32" s="9"/>
      <c r="R32" s="8"/>
      <c r="S32" s="8"/>
      <c r="T32" s="8"/>
      <c r="U32" s="8"/>
      <c r="V32" s="8"/>
      <c r="W32" s="9"/>
      <c r="X32" s="9"/>
      <c r="Y32" s="8"/>
      <c r="Z32" s="8"/>
      <c r="AA32" s="9"/>
      <c r="AB32" s="8"/>
      <c r="AC32" s="8"/>
      <c r="AD32" s="9"/>
      <c r="AE32" s="9"/>
      <c r="AF32" s="8"/>
      <c r="AG32" s="10">
        <f t="shared" si="0"/>
        <v>0</v>
      </c>
      <c r="AH32" s="21"/>
      <c r="AI32" s="21"/>
    </row>
    <row r="33" spans="1:35" ht="20.100000000000001" customHeight="1" x14ac:dyDescent="0.3">
      <c r="A33" s="12">
        <v>22</v>
      </c>
      <c r="B33" s="12" t="s">
        <v>297</v>
      </c>
      <c r="C33" s="13" t="s">
        <v>298</v>
      </c>
      <c r="D33" s="13"/>
      <c r="E33" s="8"/>
      <c r="F33" s="8"/>
      <c r="G33" s="8"/>
      <c r="H33" s="8"/>
      <c r="I33" s="9"/>
      <c r="J33" s="9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9"/>
      <c r="Y33" s="8"/>
      <c r="Z33" s="8"/>
      <c r="AA33" s="9"/>
      <c r="AB33" s="8"/>
      <c r="AC33" s="8"/>
      <c r="AD33" s="9"/>
      <c r="AE33" s="9"/>
      <c r="AF33" s="8"/>
      <c r="AG33" s="10">
        <f t="shared" si="0"/>
        <v>0</v>
      </c>
      <c r="AH33" s="21"/>
      <c r="AI33" s="21"/>
    </row>
    <row r="34" spans="1:35" ht="20.100000000000001" customHeight="1" x14ac:dyDescent="0.3">
      <c r="A34" s="12">
        <v>23</v>
      </c>
      <c r="B34" s="12" t="s">
        <v>299</v>
      </c>
      <c r="C34" s="13" t="s">
        <v>300</v>
      </c>
      <c r="D34" s="13"/>
      <c r="E34" s="8"/>
      <c r="F34" s="8"/>
      <c r="G34" s="8"/>
      <c r="H34" s="8"/>
      <c r="I34" s="9"/>
      <c r="J34" s="9"/>
      <c r="K34" s="8"/>
      <c r="L34" s="8"/>
      <c r="M34" s="8"/>
      <c r="N34" s="8"/>
      <c r="O34" s="8"/>
      <c r="P34" s="9"/>
      <c r="Q34" s="9"/>
      <c r="R34" s="8"/>
      <c r="S34" s="8"/>
      <c r="T34" s="8"/>
      <c r="U34" s="8"/>
      <c r="V34" s="8"/>
      <c r="W34" s="9"/>
      <c r="X34" s="9"/>
      <c r="Y34" s="8"/>
      <c r="Z34" s="8"/>
      <c r="AA34" s="9"/>
      <c r="AB34" s="8"/>
      <c r="AC34" s="8"/>
      <c r="AD34" s="9"/>
      <c r="AE34" s="9"/>
      <c r="AF34" s="8"/>
      <c r="AG34" s="10">
        <f t="shared" si="0"/>
        <v>0</v>
      </c>
      <c r="AH34" s="21"/>
      <c r="AI34" s="21"/>
    </row>
    <row r="35" spans="1:35" ht="20.100000000000001" customHeight="1" x14ac:dyDescent="0.3">
      <c r="A35" s="12">
        <v>24</v>
      </c>
      <c r="B35" s="12" t="s">
        <v>301</v>
      </c>
      <c r="C35" s="13" t="s">
        <v>302</v>
      </c>
      <c r="D35" s="13"/>
      <c r="E35" s="8"/>
      <c r="F35" s="8"/>
      <c r="G35" s="8"/>
      <c r="H35" s="8"/>
      <c r="I35" s="9"/>
      <c r="J35" s="9"/>
      <c r="K35" s="8"/>
      <c r="L35" s="8"/>
      <c r="M35" s="8"/>
      <c r="N35" s="8"/>
      <c r="O35" s="8"/>
      <c r="P35" s="9"/>
      <c r="Q35" s="9"/>
      <c r="R35" s="8"/>
      <c r="S35" s="8"/>
      <c r="T35" s="8"/>
      <c r="U35" s="8"/>
      <c r="V35" s="8"/>
      <c r="W35" s="9"/>
      <c r="X35" s="9"/>
      <c r="Y35" s="8"/>
      <c r="Z35" s="8"/>
      <c r="AA35" s="9"/>
      <c r="AB35" s="8"/>
      <c r="AC35" s="8"/>
      <c r="AD35" s="9"/>
      <c r="AE35" s="9"/>
      <c r="AF35" s="8"/>
      <c r="AG35" s="10">
        <f t="shared" si="0"/>
        <v>0</v>
      </c>
      <c r="AH35" s="21"/>
      <c r="AI35" s="21"/>
    </row>
    <row r="36" spans="1:35" ht="20.100000000000001" customHeight="1" x14ac:dyDescent="0.3">
      <c r="A36" s="12">
        <v>25</v>
      </c>
      <c r="B36" s="12" t="s">
        <v>256</v>
      </c>
      <c r="C36" s="13" t="s">
        <v>257</v>
      </c>
      <c r="D36" s="13"/>
      <c r="E36" s="8"/>
      <c r="F36" s="8"/>
      <c r="G36" s="8"/>
      <c r="H36" s="8"/>
      <c r="I36" s="9"/>
      <c r="J36" s="9"/>
      <c r="K36" s="8"/>
      <c r="L36" s="8"/>
      <c r="M36" s="8"/>
      <c r="N36" s="8"/>
      <c r="O36" s="8"/>
      <c r="P36" s="9"/>
      <c r="Q36" s="9"/>
      <c r="R36" s="8"/>
      <c r="S36" s="8"/>
      <c r="T36" s="8"/>
      <c r="U36" s="8"/>
      <c r="V36" s="8"/>
      <c r="W36" s="9"/>
      <c r="X36" s="9"/>
      <c r="Y36" s="8"/>
      <c r="Z36" s="8"/>
      <c r="AA36" s="9"/>
      <c r="AB36" s="8"/>
      <c r="AC36" s="8"/>
      <c r="AD36" s="9"/>
      <c r="AE36" s="9"/>
      <c r="AF36" s="8"/>
      <c r="AG36" s="10">
        <f t="shared" si="0"/>
        <v>0</v>
      </c>
      <c r="AH36" s="21"/>
      <c r="AI36" s="21"/>
    </row>
    <row r="37" spans="1:35" ht="20.100000000000001" customHeight="1" x14ac:dyDescent="0.3">
      <c r="A37" s="12">
        <v>26</v>
      </c>
      <c r="B37" s="12" t="s">
        <v>227</v>
      </c>
      <c r="C37" s="13" t="s">
        <v>228</v>
      </c>
      <c r="D37" s="13"/>
      <c r="E37" s="8"/>
      <c r="F37" s="8"/>
      <c r="G37" s="8"/>
      <c r="H37" s="8"/>
      <c r="I37" s="9"/>
      <c r="J37" s="9"/>
      <c r="K37" s="8"/>
      <c r="L37" s="8"/>
      <c r="M37" s="8"/>
      <c r="N37" s="8"/>
      <c r="O37" s="8"/>
      <c r="P37" s="9"/>
      <c r="Q37" s="9"/>
      <c r="R37" s="8"/>
      <c r="S37" s="8"/>
      <c r="T37" s="8"/>
      <c r="U37" s="8"/>
      <c r="V37" s="8"/>
      <c r="W37" s="9"/>
      <c r="X37" s="9"/>
      <c r="Y37" s="8"/>
      <c r="Z37" s="8"/>
      <c r="AA37" s="9"/>
      <c r="AB37" s="8"/>
      <c r="AC37" s="8"/>
      <c r="AD37" s="9"/>
      <c r="AE37" s="9"/>
      <c r="AF37" s="8"/>
      <c r="AG37" s="10">
        <f t="shared" si="0"/>
        <v>0</v>
      </c>
      <c r="AH37" s="21"/>
      <c r="AI37" s="21"/>
    </row>
    <row r="38" spans="1:35" ht="20.100000000000001" customHeight="1" x14ac:dyDescent="0.3">
      <c r="A38" s="12">
        <v>27</v>
      </c>
      <c r="B38" s="12" t="s">
        <v>231</v>
      </c>
      <c r="C38" s="13" t="s">
        <v>232</v>
      </c>
      <c r="D38" s="13"/>
      <c r="E38" s="8"/>
      <c r="F38" s="8"/>
      <c r="G38" s="8"/>
      <c r="H38" s="8"/>
      <c r="I38" s="9"/>
      <c r="J38" s="9"/>
      <c r="K38" s="8"/>
      <c r="L38" s="8"/>
      <c r="M38" s="8"/>
      <c r="N38" s="8"/>
      <c r="O38" s="8"/>
      <c r="P38" s="9"/>
      <c r="Q38" s="9"/>
      <c r="R38" s="8"/>
      <c r="S38" s="8"/>
      <c r="T38" s="8"/>
      <c r="U38" s="8"/>
      <c r="V38" s="8"/>
      <c r="W38" s="9"/>
      <c r="X38" s="9"/>
      <c r="Y38" s="8"/>
      <c r="Z38" s="8"/>
      <c r="AA38" s="9"/>
      <c r="AB38" s="8"/>
      <c r="AC38" s="8"/>
      <c r="AD38" s="9"/>
      <c r="AE38" s="9"/>
      <c r="AF38" s="8"/>
      <c r="AG38" s="10">
        <f t="shared" si="0"/>
        <v>0</v>
      </c>
      <c r="AH38" s="21"/>
      <c r="AI38" s="21"/>
    </row>
    <row r="39" spans="1:35" ht="20.100000000000001" customHeight="1" x14ac:dyDescent="0.3">
      <c r="A39" s="12">
        <v>28</v>
      </c>
      <c r="B39" s="12" t="s">
        <v>303</v>
      </c>
      <c r="C39" s="13" t="s">
        <v>304</v>
      </c>
      <c r="D39" s="13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9"/>
      <c r="Q39" s="9"/>
      <c r="R39" s="8"/>
      <c r="S39" s="8"/>
      <c r="T39" s="8"/>
      <c r="U39" s="8"/>
      <c r="V39" s="8"/>
      <c r="W39" s="9"/>
      <c r="X39" s="9"/>
      <c r="Y39" s="8"/>
      <c r="Z39" s="8"/>
      <c r="AA39" s="9"/>
      <c r="AB39" s="8"/>
      <c r="AC39" s="8"/>
      <c r="AD39" s="9"/>
      <c r="AE39" s="9"/>
      <c r="AF39" s="8"/>
      <c r="AG39" s="10">
        <f t="shared" si="0"/>
        <v>0</v>
      </c>
      <c r="AH39" s="21"/>
      <c r="AI39" s="21"/>
    </row>
    <row r="40" spans="1:35" ht="20.100000000000001" customHeight="1" x14ac:dyDescent="0.3">
      <c r="A40" s="12">
        <v>29</v>
      </c>
      <c r="B40" s="12" t="s">
        <v>241</v>
      </c>
      <c r="C40" s="13" t="s">
        <v>242</v>
      </c>
      <c r="D40" s="13"/>
      <c r="E40" s="8"/>
      <c r="F40" s="8"/>
      <c r="G40" s="8"/>
      <c r="H40" s="8"/>
      <c r="I40" s="9"/>
      <c r="J40" s="9"/>
      <c r="K40" s="8"/>
      <c r="L40" s="8"/>
      <c r="M40" s="8"/>
      <c r="N40" s="8"/>
      <c r="O40" s="8"/>
      <c r="P40" s="9"/>
      <c r="Q40" s="9"/>
      <c r="R40" s="8"/>
      <c r="S40" s="8"/>
      <c r="T40" s="8"/>
      <c r="U40" s="8"/>
      <c r="V40" s="8"/>
      <c r="W40" s="9"/>
      <c r="X40" s="9"/>
      <c r="Y40" s="8"/>
      <c r="Z40" s="8"/>
      <c r="AA40" s="9"/>
      <c r="AB40" s="8"/>
      <c r="AC40" s="8"/>
      <c r="AD40" s="9"/>
      <c r="AE40" s="9"/>
      <c r="AF40" s="8"/>
      <c r="AG40" s="10">
        <f t="shared" si="0"/>
        <v>0</v>
      </c>
      <c r="AH40" s="21"/>
      <c r="AI40" s="21"/>
    </row>
    <row r="41" spans="1:35" ht="20.100000000000001" customHeight="1" x14ac:dyDescent="0.3">
      <c r="A41" s="12">
        <v>30</v>
      </c>
      <c r="B41" s="12" t="s">
        <v>305</v>
      </c>
      <c r="C41" s="13" t="s">
        <v>306</v>
      </c>
      <c r="D41" s="13"/>
      <c r="E41" s="8"/>
      <c r="F41" s="8"/>
      <c r="G41" s="8"/>
      <c r="H41" s="8"/>
      <c r="I41" s="9"/>
      <c r="J41" s="9"/>
      <c r="K41" s="8"/>
      <c r="L41" s="8"/>
      <c r="M41" s="8"/>
      <c r="N41" s="8"/>
      <c r="O41" s="8"/>
      <c r="P41" s="9"/>
      <c r="Q41" s="9"/>
      <c r="R41" s="8"/>
      <c r="S41" s="8"/>
      <c r="T41" s="8"/>
      <c r="U41" s="8"/>
      <c r="V41" s="8"/>
      <c r="W41" s="9"/>
      <c r="X41" s="9"/>
      <c r="Y41" s="8"/>
      <c r="Z41" s="8"/>
      <c r="AA41" s="9"/>
      <c r="AB41" s="8"/>
      <c r="AC41" s="8"/>
      <c r="AD41" s="9"/>
      <c r="AE41" s="9"/>
      <c r="AF41" s="8"/>
      <c r="AG41" s="10">
        <f t="shared" si="0"/>
        <v>0</v>
      </c>
      <c r="AH41" s="21"/>
      <c r="AI41" s="21"/>
    </row>
    <row r="42" spans="1:35" ht="18.75" x14ac:dyDescent="0.3">
      <c r="A42" s="12">
        <v>31</v>
      </c>
      <c r="B42" s="12"/>
      <c r="C42" s="13"/>
      <c r="D42" s="13"/>
      <c r="E42" s="8"/>
      <c r="F42" s="8"/>
      <c r="G42" s="8"/>
      <c r="H42" s="8"/>
      <c r="I42" s="9"/>
      <c r="J42" s="9"/>
      <c r="K42" s="8"/>
      <c r="L42" s="8"/>
      <c r="M42" s="8"/>
      <c r="N42" s="8"/>
      <c r="O42" s="8"/>
      <c r="P42" s="9"/>
      <c r="Q42" s="9"/>
      <c r="R42" s="8"/>
      <c r="S42" s="8"/>
      <c r="T42" s="8"/>
      <c r="U42" s="8"/>
      <c r="V42" s="8"/>
      <c r="W42" s="9"/>
      <c r="X42" s="9"/>
      <c r="Y42" s="8"/>
      <c r="Z42" s="8"/>
      <c r="AA42" s="9"/>
      <c r="AB42" s="8"/>
      <c r="AC42" s="8"/>
      <c r="AD42" s="9"/>
      <c r="AE42" s="9"/>
      <c r="AF42" s="8"/>
      <c r="AG42" s="10">
        <f t="shared" si="0"/>
        <v>0</v>
      </c>
      <c r="AH42" s="21"/>
      <c r="AI42" s="21"/>
    </row>
    <row r="43" spans="1:35" ht="18.75" x14ac:dyDescent="0.3">
      <c r="A43" s="12">
        <v>32</v>
      </c>
      <c r="B43" s="12"/>
      <c r="C43" s="13"/>
      <c r="D43" s="13"/>
      <c r="E43" s="8"/>
      <c r="F43" s="8"/>
      <c r="G43" s="8"/>
      <c r="H43" s="8"/>
      <c r="I43" s="9"/>
      <c r="J43" s="9"/>
      <c r="K43" s="8"/>
      <c r="L43" s="8"/>
      <c r="M43" s="8"/>
      <c r="N43" s="8"/>
      <c r="O43" s="8"/>
      <c r="P43" s="9"/>
      <c r="Q43" s="9"/>
      <c r="R43" s="8"/>
      <c r="S43" s="8"/>
      <c r="T43" s="8"/>
      <c r="U43" s="8"/>
      <c r="V43" s="8"/>
      <c r="W43" s="9"/>
      <c r="X43" s="9"/>
      <c r="Y43" s="8"/>
      <c r="Z43" s="8"/>
      <c r="AA43" s="9"/>
      <c r="AB43" s="8"/>
      <c r="AC43" s="8"/>
      <c r="AD43" s="9"/>
      <c r="AE43" s="9"/>
      <c r="AF43" s="8"/>
      <c r="AG43" s="8"/>
      <c r="AH43" s="21"/>
      <c r="AI43" s="21"/>
    </row>
    <row r="44" spans="1:35" ht="18" customHeight="1" x14ac:dyDescent="0.25">
      <c r="A44" s="21" t="s">
        <v>117</v>
      </c>
      <c r="B44" s="21"/>
      <c r="C44" s="21"/>
      <c r="D44" s="21"/>
      <c r="E44" s="10">
        <f t="shared" ref="E44:AG44" si="1">SUM(E12:E43)</f>
        <v>0</v>
      </c>
      <c r="F44" s="10">
        <f t="shared" si="1"/>
        <v>0</v>
      </c>
      <c r="G44" s="10">
        <f t="shared" si="1"/>
        <v>0</v>
      </c>
      <c r="H44" s="10">
        <f t="shared" si="1"/>
        <v>0</v>
      </c>
      <c r="I44" s="11">
        <f t="shared" si="1"/>
        <v>0</v>
      </c>
      <c r="J44" s="11">
        <f t="shared" si="1"/>
        <v>0</v>
      </c>
      <c r="K44" s="10">
        <f t="shared" si="1"/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1">
        <f t="shared" si="1"/>
        <v>0</v>
      </c>
      <c r="Q44" s="11">
        <f t="shared" si="1"/>
        <v>0</v>
      </c>
      <c r="R44" s="10">
        <f t="shared" si="1"/>
        <v>0</v>
      </c>
      <c r="S44" s="10">
        <f t="shared" si="1"/>
        <v>0</v>
      </c>
      <c r="T44" s="10">
        <f t="shared" si="1"/>
        <v>0</v>
      </c>
      <c r="U44" s="10">
        <f t="shared" si="1"/>
        <v>0</v>
      </c>
      <c r="V44" s="10">
        <f t="shared" si="1"/>
        <v>0</v>
      </c>
      <c r="W44" s="11">
        <f t="shared" si="1"/>
        <v>0</v>
      </c>
      <c r="X44" s="11">
        <f t="shared" si="1"/>
        <v>0</v>
      </c>
      <c r="Y44" s="10">
        <f t="shared" si="1"/>
        <v>0</v>
      </c>
      <c r="Z44" s="10">
        <f t="shared" si="1"/>
        <v>0</v>
      </c>
      <c r="AA44" s="11">
        <f t="shared" si="1"/>
        <v>0</v>
      </c>
      <c r="AB44" s="10">
        <f t="shared" si="1"/>
        <v>0</v>
      </c>
      <c r="AC44" s="10">
        <f t="shared" si="1"/>
        <v>0</v>
      </c>
      <c r="AD44" s="11">
        <f t="shared" si="1"/>
        <v>0</v>
      </c>
      <c r="AE44" s="11">
        <f t="shared" si="1"/>
        <v>0</v>
      </c>
      <c r="AF44" s="10">
        <f t="shared" si="1"/>
        <v>0</v>
      </c>
      <c r="AG44" s="10">
        <f t="shared" si="1"/>
        <v>0</v>
      </c>
      <c r="AH44" s="21"/>
      <c r="AI44" s="21"/>
    </row>
    <row r="45" spans="1:35" ht="18" customHeight="1" x14ac:dyDescent="0.25">
      <c r="A45" s="21" t="s">
        <v>118</v>
      </c>
      <c r="B45" s="21"/>
      <c r="C45" s="21"/>
      <c r="D45" s="21"/>
      <c r="E45" s="10">
        <f t="shared" ref="E45:AF45" si="2">30-E44</f>
        <v>30</v>
      </c>
      <c r="F45" s="10">
        <f t="shared" si="2"/>
        <v>30</v>
      </c>
      <c r="G45" s="10">
        <f t="shared" si="2"/>
        <v>30</v>
      </c>
      <c r="H45" s="10">
        <f t="shared" si="2"/>
        <v>30</v>
      </c>
      <c r="I45" s="11">
        <f t="shared" si="2"/>
        <v>30</v>
      </c>
      <c r="J45" s="11">
        <f t="shared" si="2"/>
        <v>30</v>
      </c>
      <c r="K45" s="10">
        <f t="shared" si="2"/>
        <v>30</v>
      </c>
      <c r="L45" s="10">
        <f t="shared" si="2"/>
        <v>30</v>
      </c>
      <c r="M45" s="10">
        <f t="shared" si="2"/>
        <v>30</v>
      </c>
      <c r="N45" s="10">
        <f t="shared" si="2"/>
        <v>30</v>
      </c>
      <c r="O45" s="10">
        <f t="shared" si="2"/>
        <v>30</v>
      </c>
      <c r="P45" s="11">
        <f t="shared" si="2"/>
        <v>30</v>
      </c>
      <c r="Q45" s="11">
        <f t="shared" si="2"/>
        <v>30</v>
      </c>
      <c r="R45" s="10">
        <f t="shared" si="2"/>
        <v>30</v>
      </c>
      <c r="S45" s="10">
        <f t="shared" si="2"/>
        <v>30</v>
      </c>
      <c r="T45" s="10">
        <f t="shared" si="2"/>
        <v>30</v>
      </c>
      <c r="U45" s="10">
        <f t="shared" si="2"/>
        <v>30</v>
      </c>
      <c r="V45" s="10">
        <f t="shared" si="2"/>
        <v>30</v>
      </c>
      <c r="W45" s="11">
        <f t="shared" si="2"/>
        <v>30</v>
      </c>
      <c r="X45" s="11">
        <f t="shared" si="2"/>
        <v>30</v>
      </c>
      <c r="Y45" s="10">
        <f t="shared" si="2"/>
        <v>30</v>
      </c>
      <c r="Z45" s="10">
        <f t="shared" si="2"/>
        <v>30</v>
      </c>
      <c r="AA45" s="11">
        <f t="shared" si="2"/>
        <v>30</v>
      </c>
      <c r="AB45" s="10">
        <f t="shared" si="2"/>
        <v>30</v>
      </c>
      <c r="AC45" s="10">
        <f t="shared" si="2"/>
        <v>30</v>
      </c>
      <c r="AD45" s="11">
        <f t="shared" si="2"/>
        <v>30</v>
      </c>
      <c r="AE45" s="11">
        <f t="shared" si="2"/>
        <v>30</v>
      </c>
      <c r="AF45" s="10">
        <f t="shared" si="2"/>
        <v>30</v>
      </c>
      <c r="AG45" s="10">
        <f>570-AG44</f>
        <v>570</v>
      </c>
      <c r="AH45" s="21"/>
      <c r="AI45" s="21"/>
    </row>
    <row r="47" spans="1:35" x14ac:dyDescent="0.25">
      <c r="B47" s="1" t="s">
        <v>119</v>
      </c>
      <c r="G47" s="1" t="s">
        <v>120</v>
      </c>
    </row>
    <row r="48" spans="1:35" x14ac:dyDescent="0.25">
      <c r="D48" s="1" t="s">
        <v>121</v>
      </c>
      <c r="G48" s="1" t="s">
        <v>122</v>
      </c>
    </row>
    <row r="49" spans="2:7" x14ac:dyDescent="0.25">
      <c r="B49" s="1" t="s">
        <v>123</v>
      </c>
      <c r="G49" s="1" t="s">
        <v>120</v>
      </c>
    </row>
    <row r="50" spans="2:7" x14ac:dyDescent="0.25">
      <c r="D50" s="1" t="s">
        <v>121</v>
      </c>
      <c r="G50" s="1" t="s">
        <v>122</v>
      </c>
    </row>
  </sheetData>
  <mergeCells count="42">
    <mergeCell ref="AH17:AI17"/>
    <mergeCell ref="E10:AF10"/>
    <mergeCell ref="A10:A11"/>
    <mergeCell ref="B10:B11"/>
    <mergeCell ref="C10:C11"/>
    <mergeCell ref="AG10:AG11"/>
    <mergeCell ref="AH10:AI11"/>
    <mergeCell ref="AH12:AI12"/>
    <mergeCell ref="AH13:AI13"/>
    <mergeCell ref="AH14:AI14"/>
    <mergeCell ref="AH15:AI15"/>
    <mergeCell ref="AH16:AI16"/>
    <mergeCell ref="AH29:AI29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H27:AI27"/>
    <mergeCell ref="AH28:AI28"/>
    <mergeCell ref="AH41:AI41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42:AI42"/>
    <mergeCell ref="AH43:AI43"/>
    <mergeCell ref="AH44:AI44"/>
    <mergeCell ref="AH45:AI45"/>
    <mergeCell ref="A44:D44"/>
    <mergeCell ref="A45:D45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7"/>
  <sheetViews>
    <sheetView workbookViewId="0">
      <selection activeCell="C12" sqref="C12:D20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260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261</v>
      </c>
      <c r="C12" s="13" t="s">
        <v>262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19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263</v>
      </c>
      <c r="C13" s="13" t="s">
        <v>264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265</v>
      </c>
      <c r="C14" s="13" t="s">
        <v>266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267</v>
      </c>
      <c r="C15" s="13" t="s">
        <v>268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269</v>
      </c>
      <c r="C16" s="13" t="s">
        <v>270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271</v>
      </c>
      <c r="C17" s="13" t="s">
        <v>272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20.100000000000001" customHeight="1" x14ac:dyDescent="0.3">
      <c r="A18" s="12">
        <v>7</v>
      </c>
      <c r="B18" s="12" t="s">
        <v>273</v>
      </c>
      <c r="C18" s="13" t="s">
        <v>274</v>
      </c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18.75" x14ac:dyDescent="0.3">
      <c r="A19" s="12">
        <v>8</v>
      </c>
      <c r="B19" s="12"/>
      <c r="C19" s="13"/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10">
        <f t="shared" si="0"/>
        <v>0</v>
      </c>
      <c r="AH19" s="21"/>
      <c r="AI19" s="21"/>
    </row>
    <row r="20" spans="1:35" ht="18.75" x14ac:dyDescent="0.3">
      <c r="A20" s="12">
        <v>9</v>
      </c>
      <c r="B20" s="12"/>
      <c r="C20" s="13"/>
      <c r="D20" s="13"/>
      <c r="E20" s="8"/>
      <c r="F20" s="8"/>
      <c r="G20" s="8"/>
      <c r="H20" s="8"/>
      <c r="I20" s="9"/>
      <c r="J20" s="9"/>
      <c r="K20" s="8"/>
      <c r="L20" s="8"/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/>
      <c r="AA20" s="9"/>
      <c r="AB20" s="8"/>
      <c r="AC20" s="8"/>
      <c r="AD20" s="9"/>
      <c r="AE20" s="9"/>
      <c r="AF20" s="8"/>
      <c r="AG20" s="8"/>
      <c r="AH20" s="21"/>
      <c r="AI20" s="21"/>
    </row>
    <row r="21" spans="1:35" ht="18" customHeight="1" x14ac:dyDescent="0.25">
      <c r="A21" s="21" t="s">
        <v>117</v>
      </c>
      <c r="B21" s="21"/>
      <c r="C21" s="21"/>
      <c r="D21" s="21"/>
      <c r="E21" s="10">
        <f t="shared" ref="E21:AG21" si="1">SUM(E12:E20)</f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1">
        <f t="shared" si="1"/>
        <v>0</v>
      </c>
      <c r="J21" s="11">
        <f t="shared" si="1"/>
        <v>0</v>
      </c>
      <c r="K21" s="10">
        <f t="shared" si="1"/>
        <v>0</v>
      </c>
      <c r="L21" s="10">
        <f t="shared" si="1"/>
        <v>0</v>
      </c>
      <c r="M21" s="10">
        <f t="shared" si="1"/>
        <v>0</v>
      </c>
      <c r="N21" s="10">
        <f t="shared" si="1"/>
        <v>0</v>
      </c>
      <c r="O21" s="10">
        <f t="shared" si="1"/>
        <v>0</v>
      </c>
      <c r="P21" s="11">
        <f t="shared" si="1"/>
        <v>0</v>
      </c>
      <c r="Q21" s="11">
        <f t="shared" si="1"/>
        <v>0</v>
      </c>
      <c r="R21" s="10">
        <f t="shared" si="1"/>
        <v>0</v>
      </c>
      <c r="S21" s="10">
        <f t="shared" si="1"/>
        <v>0</v>
      </c>
      <c r="T21" s="10">
        <f t="shared" si="1"/>
        <v>0</v>
      </c>
      <c r="U21" s="10">
        <f t="shared" si="1"/>
        <v>0</v>
      </c>
      <c r="V21" s="10">
        <f t="shared" si="1"/>
        <v>0</v>
      </c>
      <c r="W21" s="11">
        <f t="shared" si="1"/>
        <v>0</v>
      </c>
      <c r="X21" s="11">
        <f t="shared" si="1"/>
        <v>0</v>
      </c>
      <c r="Y21" s="10">
        <f t="shared" si="1"/>
        <v>0</v>
      </c>
      <c r="Z21" s="10">
        <f t="shared" si="1"/>
        <v>0</v>
      </c>
      <c r="AA21" s="11">
        <f t="shared" si="1"/>
        <v>0</v>
      </c>
      <c r="AB21" s="10">
        <f t="shared" si="1"/>
        <v>0</v>
      </c>
      <c r="AC21" s="10">
        <f t="shared" si="1"/>
        <v>0</v>
      </c>
      <c r="AD21" s="11">
        <f t="shared" si="1"/>
        <v>0</v>
      </c>
      <c r="AE21" s="11">
        <f t="shared" si="1"/>
        <v>0</v>
      </c>
      <c r="AF21" s="10">
        <f t="shared" si="1"/>
        <v>0</v>
      </c>
      <c r="AG21" s="10">
        <f t="shared" si="1"/>
        <v>0</v>
      </c>
      <c r="AH21" s="21"/>
      <c r="AI21" s="21"/>
    </row>
    <row r="22" spans="1:35" ht="18" customHeight="1" x14ac:dyDescent="0.25">
      <c r="A22" s="21" t="s">
        <v>118</v>
      </c>
      <c r="B22" s="21"/>
      <c r="C22" s="21"/>
      <c r="D22" s="21"/>
      <c r="E22" s="10">
        <f t="shared" ref="E22:AF22" si="2">7-E21</f>
        <v>7</v>
      </c>
      <c r="F22" s="10">
        <f t="shared" si="2"/>
        <v>7</v>
      </c>
      <c r="G22" s="10">
        <f t="shared" si="2"/>
        <v>7</v>
      </c>
      <c r="H22" s="10">
        <f t="shared" si="2"/>
        <v>7</v>
      </c>
      <c r="I22" s="11">
        <f t="shared" si="2"/>
        <v>7</v>
      </c>
      <c r="J22" s="11">
        <f t="shared" si="2"/>
        <v>7</v>
      </c>
      <c r="K22" s="10">
        <f t="shared" si="2"/>
        <v>7</v>
      </c>
      <c r="L22" s="10">
        <f t="shared" si="2"/>
        <v>7</v>
      </c>
      <c r="M22" s="10">
        <f t="shared" si="2"/>
        <v>7</v>
      </c>
      <c r="N22" s="10">
        <f t="shared" si="2"/>
        <v>7</v>
      </c>
      <c r="O22" s="10">
        <f t="shared" si="2"/>
        <v>7</v>
      </c>
      <c r="P22" s="11">
        <f t="shared" si="2"/>
        <v>7</v>
      </c>
      <c r="Q22" s="11">
        <f t="shared" si="2"/>
        <v>7</v>
      </c>
      <c r="R22" s="10">
        <f t="shared" si="2"/>
        <v>7</v>
      </c>
      <c r="S22" s="10">
        <f t="shared" si="2"/>
        <v>7</v>
      </c>
      <c r="T22" s="10">
        <f t="shared" si="2"/>
        <v>7</v>
      </c>
      <c r="U22" s="10">
        <f t="shared" si="2"/>
        <v>7</v>
      </c>
      <c r="V22" s="10">
        <f t="shared" si="2"/>
        <v>7</v>
      </c>
      <c r="W22" s="11">
        <f t="shared" si="2"/>
        <v>7</v>
      </c>
      <c r="X22" s="11">
        <f t="shared" si="2"/>
        <v>7</v>
      </c>
      <c r="Y22" s="10">
        <f t="shared" si="2"/>
        <v>7</v>
      </c>
      <c r="Z22" s="10">
        <f t="shared" si="2"/>
        <v>7</v>
      </c>
      <c r="AA22" s="11">
        <f t="shared" si="2"/>
        <v>7</v>
      </c>
      <c r="AB22" s="10">
        <f t="shared" si="2"/>
        <v>7</v>
      </c>
      <c r="AC22" s="10">
        <f t="shared" si="2"/>
        <v>7</v>
      </c>
      <c r="AD22" s="11">
        <f t="shared" si="2"/>
        <v>7</v>
      </c>
      <c r="AE22" s="11">
        <f t="shared" si="2"/>
        <v>7</v>
      </c>
      <c r="AF22" s="10">
        <f t="shared" si="2"/>
        <v>7</v>
      </c>
      <c r="AG22" s="10">
        <f>133-AG21</f>
        <v>133</v>
      </c>
      <c r="AH22" s="21"/>
      <c r="AI22" s="21"/>
    </row>
    <row r="24" spans="1:35" x14ac:dyDescent="0.25">
      <c r="B24" s="1" t="s">
        <v>119</v>
      </c>
      <c r="G24" s="1" t="s">
        <v>120</v>
      </c>
    </row>
    <row r="25" spans="1:35" x14ac:dyDescent="0.25">
      <c r="D25" s="1" t="s">
        <v>121</v>
      </c>
      <c r="G25" s="1" t="s">
        <v>122</v>
      </c>
    </row>
    <row r="26" spans="1:35" x14ac:dyDescent="0.25">
      <c r="B26" s="1" t="s">
        <v>123</v>
      </c>
      <c r="G26" s="1" t="s">
        <v>120</v>
      </c>
    </row>
    <row r="27" spans="1:35" x14ac:dyDescent="0.25">
      <c r="D27" s="1" t="s">
        <v>121</v>
      </c>
      <c r="G27" s="1" t="s">
        <v>122</v>
      </c>
    </row>
  </sheetData>
  <mergeCells count="19">
    <mergeCell ref="AH10:AI11"/>
    <mergeCell ref="E10:AF10"/>
    <mergeCell ref="A10:A11"/>
    <mergeCell ref="B10:B11"/>
    <mergeCell ref="C10:C11"/>
    <mergeCell ref="AG10:AG11"/>
    <mergeCell ref="A21:D21"/>
    <mergeCell ref="A22:D22"/>
    <mergeCell ref="AH12:AI12"/>
    <mergeCell ref="AH13:AI13"/>
    <mergeCell ref="AH14:AI14"/>
    <mergeCell ref="AH15:AI15"/>
    <mergeCell ref="AH16:AI16"/>
    <mergeCell ref="AH17:AI17"/>
    <mergeCell ref="AH18:AI18"/>
    <mergeCell ref="AH19:AI19"/>
    <mergeCell ref="AH20:AI20"/>
    <mergeCell ref="AH21:AI21"/>
    <mergeCell ref="AH22:AI22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6"/>
  <sheetViews>
    <sheetView workbookViewId="0">
      <selection activeCell="C12" sqref="C12:D19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7.140625" style="1" customWidth="1"/>
    <col min="4" max="4" width="9.140625" style="1"/>
    <col min="5" max="32" width="3.140625" style="1" customWidth="1"/>
    <col min="33" max="33" width="12.85546875" style="1" customWidth="1"/>
    <col min="34" max="34" width="14.85546875" style="1" customWidth="1"/>
    <col min="35" max="35" width="7.28515625" style="1" customWidth="1"/>
    <col min="36" max="16384" width="9.140625" style="1"/>
  </cols>
  <sheetData>
    <row r="1" spans="1:35" x14ac:dyDescent="0.25">
      <c r="M1" s="2" t="s">
        <v>0</v>
      </c>
      <c r="W1" s="2" t="s">
        <v>1</v>
      </c>
      <c r="AH1" s="5"/>
      <c r="AI1" s="4" t="s">
        <v>112</v>
      </c>
    </row>
    <row r="2" spans="1:35" x14ac:dyDescent="0.25">
      <c r="M2" s="2"/>
      <c r="W2" s="2"/>
      <c r="AH2" s="5" t="s">
        <v>113</v>
      </c>
      <c r="AI2" s="4">
        <v>504608</v>
      </c>
    </row>
    <row r="3" spans="1:35" x14ac:dyDescent="0.25">
      <c r="E3" s="1" t="s">
        <v>2</v>
      </c>
      <c r="AH3" s="5" t="s">
        <v>114</v>
      </c>
      <c r="AI3" s="4"/>
    </row>
    <row r="4" spans="1:35" x14ac:dyDescent="0.25">
      <c r="E4" s="1" t="s">
        <v>3</v>
      </c>
      <c r="N4" s="3" t="s">
        <v>4</v>
      </c>
      <c r="AH4" s="5" t="s">
        <v>115</v>
      </c>
      <c r="AI4" s="4"/>
    </row>
    <row r="5" spans="1:35" x14ac:dyDescent="0.25">
      <c r="E5" s="1" t="s">
        <v>5</v>
      </c>
      <c r="N5" s="2" t="s">
        <v>255</v>
      </c>
      <c r="AH5" s="5" t="s">
        <v>116</v>
      </c>
      <c r="AI5" s="4"/>
    </row>
    <row r="6" spans="1:35" x14ac:dyDescent="0.25">
      <c r="E6" s="1" t="s">
        <v>7</v>
      </c>
      <c r="N6" s="3" t="s">
        <v>8</v>
      </c>
      <c r="AH6" s="5"/>
      <c r="AI6" s="4"/>
    </row>
    <row r="7" spans="1:35" x14ac:dyDescent="0.25">
      <c r="E7" s="1" t="s">
        <v>9</v>
      </c>
      <c r="AH7" s="5"/>
      <c r="AI7" s="4"/>
    </row>
    <row r="8" spans="1:35" x14ac:dyDescent="0.25">
      <c r="E8" s="1" t="s">
        <v>10</v>
      </c>
      <c r="AH8" s="5"/>
      <c r="AI8" s="4"/>
    </row>
    <row r="10" spans="1:35" x14ac:dyDescent="0.25">
      <c r="A10" s="22" t="s">
        <v>107</v>
      </c>
      <c r="B10" s="22" t="s">
        <v>108</v>
      </c>
      <c r="C10" s="22" t="s">
        <v>109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110</v>
      </c>
      <c r="AH10" s="22" t="s">
        <v>111</v>
      </c>
      <c r="AI10" s="22"/>
    </row>
    <row r="11" spans="1:35" ht="38.25" customHeight="1" x14ac:dyDescent="0.25">
      <c r="A11" s="22"/>
      <c r="B11" s="22"/>
      <c r="C11" s="22"/>
      <c r="D11" s="6"/>
      <c r="E11" s="6">
        <v>1</v>
      </c>
      <c r="F11" s="6">
        <v>2</v>
      </c>
      <c r="G11" s="6">
        <v>3</v>
      </c>
      <c r="H11" s="6">
        <v>4</v>
      </c>
      <c r="I11" s="7">
        <v>5</v>
      </c>
      <c r="J11" s="7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7">
        <v>12</v>
      </c>
      <c r="Q11" s="7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7">
        <v>19</v>
      </c>
      <c r="X11" s="7">
        <v>20</v>
      </c>
      <c r="Y11" s="6">
        <v>21</v>
      </c>
      <c r="Z11" s="6">
        <v>22</v>
      </c>
      <c r="AA11" s="7">
        <v>23</v>
      </c>
      <c r="AB11" s="6">
        <v>24</v>
      </c>
      <c r="AC11" s="6">
        <v>25</v>
      </c>
      <c r="AD11" s="7">
        <v>26</v>
      </c>
      <c r="AE11" s="7">
        <v>27</v>
      </c>
      <c r="AF11" s="6">
        <v>28</v>
      </c>
      <c r="AG11" s="22"/>
      <c r="AH11" s="22"/>
      <c r="AI11" s="22"/>
    </row>
    <row r="12" spans="1:35" ht="20.100000000000001" customHeight="1" x14ac:dyDescent="0.3">
      <c r="A12" s="12">
        <v>1</v>
      </c>
      <c r="B12" s="12" t="s">
        <v>41</v>
      </c>
      <c r="C12" s="13" t="s">
        <v>42</v>
      </c>
      <c r="D12" s="13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9"/>
      <c r="AB12" s="8"/>
      <c r="AC12" s="8"/>
      <c r="AD12" s="9"/>
      <c r="AE12" s="9"/>
      <c r="AF12" s="8"/>
      <c r="AG12" s="10">
        <f t="shared" ref="AG12:AG18" si="0">SUM(E12:AF12)</f>
        <v>0</v>
      </c>
      <c r="AH12" s="21"/>
      <c r="AI12" s="21"/>
    </row>
    <row r="13" spans="1:35" ht="20.100000000000001" customHeight="1" x14ac:dyDescent="0.3">
      <c r="A13" s="12">
        <v>2</v>
      </c>
      <c r="B13" s="12" t="s">
        <v>47</v>
      </c>
      <c r="C13" s="13" t="s">
        <v>48</v>
      </c>
      <c r="D13" s="13"/>
      <c r="E13" s="8"/>
      <c r="F13" s="8"/>
      <c r="G13" s="8"/>
      <c r="H13" s="8"/>
      <c r="I13" s="9"/>
      <c r="J13" s="9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9"/>
      <c r="X13" s="9"/>
      <c r="Y13" s="8"/>
      <c r="Z13" s="8"/>
      <c r="AA13" s="9"/>
      <c r="AB13" s="8"/>
      <c r="AC13" s="8"/>
      <c r="AD13" s="9"/>
      <c r="AE13" s="9"/>
      <c r="AF13" s="8"/>
      <c r="AG13" s="10">
        <f t="shared" si="0"/>
        <v>0</v>
      </c>
      <c r="AH13" s="21"/>
      <c r="AI13" s="21"/>
    </row>
    <row r="14" spans="1:35" ht="20.100000000000001" customHeight="1" x14ac:dyDescent="0.3">
      <c r="A14" s="12">
        <v>3</v>
      </c>
      <c r="B14" s="12" t="s">
        <v>201</v>
      </c>
      <c r="C14" s="13" t="s">
        <v>202</v>
      </c>
      <c r="D14" s="13"/>
      <c r="E14" s="8"/>
      <c r="F14" s="8"/>
      <c r="G14" s="8"/>
      <c r="H14" s="8"/>
      <c r="I14" s="9"/>
      <c r="J14" s="9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/>
      <c r="AA14" s="9"/>
      <c r="AB14" s="8"/>
      <c r="AC14" s="8"/>
      <c r="AD14" s="9"/>
      <c r="AE14" s="9"/>
      <c r="AF14" s="8"/>
      <c r="AG14" s="10">
        <f t="shared" si="0"/>
        <v>0</v>
      </c>
      <c r="AH14" s="21"/>
      <c r="AI14" s="21"/>
    </row>
    <row r="15" spans="1:35" ht="20.100000000000001" customHeight="1" x14ac:dyDescent="0.3">
      <c r="A15" s="12">
        <v>4</v>
      </c>
      <c r="B15" s="12" t="s">
        <v>256</v>
      </c>
      <c r="C15" s="13" t="s">
        <v>257</v>
      </c>
      <c r="D15" s="13"/>
      <c r="E15" s="8"/>
      <c r="F15" s="8"/>
      <c r="G15" s="8"/>
      <c r="H15" s="8"/>
      <c r="I15" s="9"/>
      <c r="J15" s="9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9"/>
      <c r="AB15" s="8"/>
      <c r="AC15" s="8"/>
      <c r="AD15" s="9"/>
      <c r="AE15" s="9"/>
      <c r="AF15" s="8"/>
      <c r="AG15" s="10">
        <f t="shared" si="0"/>
        <v>0</v>
      </c>
      <c r="AH15" s="21"/>
      <c r="AI15" s="21"/>
    </row>
    <row r="16" spans="1:35" ht="20.100000000000001" customHeight="1" x14ac:dyDescent="0.3">
      <c r="A16" s="12">
        <v>5</v>
      </c>
      <c r="B16" s="12" t="s">
        <v>258</v>
      </c>
      <c r="C16" s="13" t="s">
        <v>259</v>
      </c>
      <c r="D16" s="13"/>
      <c r="E16" s="8"/>
      <c r="F16" s="8"/>
      <c r="G16" s="8"/>
      <c r="H16" s="8"/>
      <c r="I16" s="9"/>
      <c r="J16" s="9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9"/>
      <c r="X16" s="9"/>
      <c r="Y16" s="8"/>
      <c r="Z16" s="8"/>
      <c r="AA16" s="9"/>
      <c r="AB16" s="8"/>
      <c r="AC16" s="8"/>
      <c r="AD16" s="9"/>
      <c r="AE16" s="9"/>
      <c r="AF16" s="8"/>
      <c r="AG16" s="10">
        <f t="shared" si="0"/>
        <v>0</v>
      </c>
      <c r="AH16" s="21"/>
      <c r="AI16" s="21"/>
    </row>
    <row r="17" spans="1:35" ht="20.100000000000001" customHeight="1" x14ac:dyDescent="0.3">
      <c r="A17" s="12">
        <v>6</v>
      </c>
      <c r="B17" s="12" t="s">
        <v>105</v>
      </c>
      <c r="C17" s="13" t="s">
        <v>106</v>
      </c>
      <c r="D17" s="13"/>
      <c r="E17" s="8"/>
      <c r="F17" s="8"/>
      <c r="G17" s="8"/>
      <c r="H17" s="8"/>
      <c r="I17" s="9"/>
      <c r="J17" s="9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9"/>
      <c r="X17" s="9"/>
      <c r="Y17" s="8"/>
      <c r="Z17" s="8"/>
      <c r="AA17" s="9"/>
      <c r="AB17" s="8"/>
      <c r="AC17" s="8"/>
      <c r="AD17" s="9"/>
      <c r="AE17" s="9"/>
      <c r="AF17" s="8"/>
      <c r="AG17" s="10">
        <f t="shared" si="0"/>
        <v>0</v>
      </c>
      <c r="AH17" s="21"/>
      <c r="AI17" s="21"/>
    </row>
    <row r="18" spans="1:35" ht="18.75" x14ac:dyDescent="0.3">
      <c r="A18" s="12">
        <v>7</v>
      </c>
      <c r="B18" s="12"/>
      <c r="C18" s="13"/>
      <c r="D18" s="13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9"/>
      <c r="AB18" s="8"/>
      <c r="AC18" s="8"/>
      <c r="AD18" s="9"/>
      <c r="AE18" s="9"/>
      <c r="AF18" s="8"/>
      <c r="AG18" s="10">
        <f t="shared" si="0"/>
        <v>0</v>
      </c>
      <c r="AH18" s="21"/>
      <c r="AI18" s="21"/>
    </row>
    <row r="19" spans="1:35" ht="18.75" x14ac:dyDescent="0.3">
      <c r="A19" s="12">
        <v>8</v>
      </c>
      <c r="B19" s="12"/>
      <c r="C19" s="13"/>
      <c r="D19" s="13"/>
      <c r="E19" s="8"/>
      <c r="F19" s="8"/>
      <c r="G19" s="8"/>
      <c r="H19" s="8"/>
      <c r="I19" s="9"/>
      <c r="J19" s="9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9"/>
      <c r="X19" s="9"/>
      <c r="Y19" s="8"/>
      <c r="Z19" s="8"/>
      <c r="AA19" s="9"/>
      <c r="AB19" s="8"/>
      <c r="AC19" s="8"/>
      <c r="AD19" s="9"/>
      <c r="AE19" s="9"/>
      <c r="AF19" s="8"/>
      <c r="AG19" s="8"/>
      <c r="AH19" s="21"/>
      <c r="AI19" s="21"/>
    </row>
    <row r="20" spans="1:35" ht="18" customHeight="1" x14ac:dyDescent="0.25">
      <c r="A20" s="21" t="s">
        <v>117</v>
      </c>
      <c r="B20" s="21"/>
      <c r="C20" s="21"/>
      <c r="D20" s="21"/>
      <c r="E20" s="10">
        <f t="shared" ref="E20:AG20" si="1">SUM(E12:E19)</f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  <c r="I20" s="11">
        <f t="shared" si="1"/>
        <v>0</v>
      </c>
      <c r="J20" s="11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  <c r="N20" s="10">
        <f t="shared" si="1"/>
        <v>0</v>
      </c>
      <c r="O20" s="10">
        <f t="shared" si="1"/>
        <v>0</v>
      </c>
      <c r="P20" s="11">
        <f t="shared" si="1"/>
        <v>0</v>
      </c>
      <c r="Q20" s="11">
        <f t="shared" si="1"/>
        <v>0</v>
      </c>
      <c r="R20" s="10">
        <f t="shared" si="1"/>
        <v>0</v>
      </c>
      <c r="S20" s="10">
        <f t="shared" si="1"/>
        <v>0</v>
      </c>
      <c r="T20" s="10">
        <f t="shared" si="1"/>
        <v>0</v>
      </c>
      <c r="U20" s="10">
        <f t="shared" si="1"/>
        <v>0</v>
      </c>
      <c r="V20" s="10">
        <f t="shared" si="1"/>
        <v>0</v>
      </c>
      <c r="W20" s="11">
        <f t="shared" si="1"/>
        <v>0</v>
      </c>
      <c r="X20" s="11">
        <f t="shared" si="1"/>
        <v>0</v>
      </c>
      <c r="Y20" s="10">
        <f t="shared" si="1"/>
        <v>0</v>
      </c>
      <c r="Z20" s="10">
        <f t="shared" si="1"/>
        <v>0</v>
      </c>
      <c r="AA20" s="11">
        <f t="shared" si="1"/>
        <v>0</v>
      </c>
      <c r="AB20" s="10">
        <f t="shared" si="1"/>
        <v>0</v>
      </c>
      <c r="AC20" s="10">
        <f t="shared" si="1"/>
        <v>0</v>
      </c>
      <c r="AD20" s="11">
        <f t="shared" si="1"/>
        <v>0</v>
      </c>
      <c r="AE20" s="11">
        <f t="shared" si="1"/>
        <v>0</v>
      </c>
      <c r="AF20" s="10">
        <f t="shared" si="1"/>
        <v>0</v>
      </c>
      <c r="AG20" s="10">
        <f t="shared" si="1"/>
        <v>0</v>
      </c>
      <c r="AH20" s="21"/>
      <c r="AI20" s="21"/>
    </row>
    <row r="21" spans="1:35" ht="18" customHeight="1" x14ac:dyDescent="0.25">
      <c r="A21" s="21" t="s">
        <v>118</v>
      </c>
      <c r="B21" s="21"/>
      <c r="C21" s="21"/>
      <c r="D21" s="21"/>
      <c r="E21" s="10">
        <f t="shared" ref="E21:AF21" si="2">6-E20</f>
        <v>6</v>
      </c>
      <c r="F21" s="10">
        <f t="shared" si="2"/>
        <v>6</v>
      </c>
      <c r="G21" s="10">
        <f t="shared" si="2"/>
        <v>6</v>
      </c>
      <c r="H21" s="10">
        <f t="shared" si="2"/>
        <v>6</v>
      </c>
      <c r="I21" s="11">
        <f t="shared" si="2"/>
        <v>6</v>
      </c>
      <c r="J21" s="11">
        <f t="shared" si="2"/>
        <v>6</v>
      </c>
      <c r="K21" s="10">
        <f t="shared" si="2"/>
        <v>6</v>
      </c>
      <c r="L21" s="10">
        <f t="shared" si="2"/>
        <v>6</v>
      </c>
      <c r="M21" s="10">
        <f t="shared" si="2"/>
        <v>6</v>
      </c>
      <c r="N21" s="10">
        <f t="shared" si="2"/>
        <v>6</v>
      </c>
      <c r="O21" s="10">
        <f t="shared" si="2"/>
        <v>6</v>
      </c>
      <c r="P21" s="11">
        <f t="shared" si="2"/>
        <v>6</v>
      </c>
      <c r="Q21" s="11">
        <f t="shared" si="2"/>
        <v>6</v>
      </c>
      <c r="R21" s="10">
        <f t="shared" si="2"/>
        <v>6</v>
      </c>
      <c r="S21" s="10">
        <f t="shared" si="2"/>
        <v>6</v>
      </c>
      <c r="T21" s="10">
        <f t="shared" si="2"/>
        <v>6</v>
      </c>
      <c r="U21" s="10">
        <f t="shared" si="2"/>
        <v>6</v>
      </c>
      <c r="V21" s="10">
        <f t="shared" si="2"/>
        <v>6</v>
      </c>
      <c r="W21" s="11">
        <f t="shared" si="2"/>
        <v>6</v>
      </c>
      <c r="X21" s="11">
        <f t="shared" si="2"/>
        <v>6</v>
      </c>
      <c r="Y21" s="10">
        <f t="shared" si="2"/>
        <v>6</v>
      </c>
      <c r="Z21" s="10">
        <f t="shared" si="2"/>
        <v>6</v>
      </c>
      <c r="AA21" s="11">
        <f t="shared" si="2"/>
        <v>6</v>
      </c>
      <c r="AB21" s="10">
        <f t="shared" si="2"/>
        <v>6</v>
      </c>
      <c r="AC21" s="10">
        <f t="shared" si="2"/>
        <v>6</v>
      </c>
      <c r="AD21" s="11">
        <f t="shared" si="2"/>
        <v>6</v>
      </c>
      <c r="AE21" s="11">
        <f t="shared" si="2"/>
        <v>6</v>
      </c>
      <c r="AF21" s="10">
        <f t="shared" si="2"/>
        <v>6</v>
      </c>
      <c r="AG21" s="10">
        <f>114-AG20</f>
        <v>114</v>
      </c>
      <c r="AH21" s="21"/>
      <c r="AI21" s="21"/>
    </row>
    <row r="23" spans="1:35" x14ac:dyDescent="0.25">
      <c r="B23" s="1" t="s">
        <v>119</v>
      </c>
      <c r="G23" s="1" t="s">
        <v>120</v>
      </c>
    </row>
    <row r="24" spans="1:35" x14ac:dyDescent="0.25">
      <c r="D24" s="1" t="s">
        <v>121</v>
      </c>
      <c r="G24" s="1" t="s">
        <v>122</v>
      </c>
    </row>
    <row r="25" spans="1:35" x14ac:dyDescent="0.25">
      <c r="B25" s="1" t="s">
        <v>123</v>
      </c>
      <c r="G25" s="1" t="s">
        <v>120</v>
      </c>
    </row>
    <row r="26" spans="1:35" x14ac:dyDescent="0.25">
      <c r="D26" s="1" t="s">
        <v>121</v>
      </c>
      <c r="G26" s="1" t="s">
        <v>122</v>
      </c>
    </row>
  </sheetData>
  <mergeCells count="18">
    <mergeCell ref="AH17:AI17"/>
    <mergeCell ref="E10:AF10"/>
    <mergeCell ref="A10:A11"/>
    <mergeCell ref="B10:B11"/>
    <mergeCell ref="C10:C11"/>
    <mergeCell ref="AG10:AG11"/>
    <mergeCell ref="AH10:AI11"/>
    <mergeCell ref="AH12:AI12"/>
    <mergeCell ref="AH13:AI13"/>
    <mergeCell ref="AH14:AI14"/>
    <mergeCell ref="AH15:AI15"/>
    <mergeCell ref="AH16:AI16"/>
    <mergeCell ref="AH18:AI18"/>
    <mergeCell ref="AH19:AI19"/>
    <mergeCell ref="AH20:AI20"/>
    <mergeCell ref="AH21:AI21"/>
    <mergeCell ref="A20:D20"/>
    <mergeCell ref="A21:D21"/>
  </mergeCells>
  <pageMargins left="0.196850393700787" right="0.196850393700787" top="0.196850393700787" bottom="0.196850393700787" header="0.511811023622047" footer="0.511811023622047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У75 ВЕС АНГЛ</vt:lpstr>
      <vt:lpstr>У75 ТЕАТР</vt:lpstr>
      <vt:lpstr>У75ЛОГОРИТМ</vt:lpstr>
      <vt:lpstr>У75Рукодельники</vt:lpstr>
      <vt:lpstr>У75 ФАНТАЗЕРЫ</vt:lpstr>
      <vt:lpstr>У75 ТАНЦЫ</vt:lpstr>
      <vt:lpstr>У75ПОДГОТ К ШКОЛЕ</vt:lpstr>
      <vt:lpstr>У75ШАХМАТЫ</vt:lpstr>
      <vt:lpstr>У75ЧУДО ШАШКИ</vt:lpstr>
      <vt:lpstr>У75 ИЗО.</vt:lpstr>
      <vt:lpstr>У75 ТЕАТР!</vt:lpstr>
      <vt:lpstr>Лист1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Валуйская Анастасия Владимировна</dc:creator>
  <cp:lastModifiedBy>Toshiba</cp:lastModifiedBy>
  <dcterms:created xsi:type="dcterms:W3CDTF">2022-02-14T09:21:57Z</dcterms:created>
  <dcterms:modified xsi:type="dcterms:W3CDTF">2022-02-21T04:26:39Z</dcterms:modified>
</cp:coreProperties>
</file>